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5" autoFilterDateGrouping="1"/>
  </bookViews>
  <sheets>
    <sheet xmlns:r="http://schemas.openxmlformats.org/officeDocument/2006/relationships" name="Regions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P&amp;L" sheetId="3" state="visible" r:id="rId3"/>
    <sheet xmlns:r="http://schemas.openxmlformats.org/officeDocument/2006/relationships" name="Commentary" sheetId="4" state="visible" r:id="rId4"/>
    <sheet xmlns:r="http://schemas.openxmlformats.org/officeDocument/2006/relationships" name="Data" sheetId="5" state="visible" r:id="rId5"/>
    <sheet xmlns:r="http://schemas.openxmlformats.org/officeDocument/2006/relationships" name="Start Here" sheetId="6" state="visible" r:id="rId6"/>
  </sheets>
  <definedNames>
    <definedName name="_xlnm._FilterDatabase" localSheetId="0" hidden="1">'Regions'!$A$1:$F$1</definedName>
    <definedName name="_xlnm.Print_Area" localSheetId="1">'Summary'!$A$1:$D$19</definedName>
    <definedName name="_xlnm.Print_Area" localSheetId="2">'P&amp;L'!$A$1:$I$40</definedName>
    <definedName name="_xlnm.Print_Area" localSheetId="3">'Commentary'!$A$1:$E$20</definedName>
    <definedName name="_xlnm._FilterDatabase" localSheetId="4" hidden="1">'Data'!$A$1:$E$1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[Red](#,##0)"/>
    <numFmt numFmtId="165" formatCode="0.0%"/>
  </numFmts>
  <fonts count="14">
    <font>
      <name val="Calibri"/>
      <family val="2"/>
      <color theme="1"/>
      <sz val="11"/>
      <scheme val="minor"/>
    </font>
    <font>
      <name val="Calibri"/>
      <b val="1"/>
      <color rgb="FFFFFFFF"/>
      <sz val="22"/>
    </font>
    <font>
      <name val="Calibri"/>
      <color rgb="FF6B7280"/>
      <sz val="11"/>
    </font>
    <font>
      <name val="Calibri"/>
      <b val="1"/>
      <color rgb="FF04696E"/>
      <sz val="10"/>
    </font>
    <font>
      <name val="Calibri"/>
      <b val="1"/>
      <color rgb="FF1F2937"/>
      <sz val="11"/>
    </font>
    <font>
      <name val="Calibri"/>
      <color rgb="FF1F2937"/>
      <sz val="11"/>
    </font>
    <font>
      <name val="Calibri"/>
      <b val="1"/>
      <color rgb="FF04696E"/>
      <sz val="11"/>
    </font>
    <font>
      <name val="Calibri"/>
      <color rgb="FF6B7280"/>
      <sz val="10"/>
    </font>
    <font>
      <name val="Calibri"/>
      <b val="1"/>
      <color rgb="FFFFFFFF"/>
      <sz val="11"/>
    </font>
    <font>
      <name val="Calibri"/>
      <color rgb="FF6B7280"/>
      <sz val="9"/>
    </font>
    <font>
      <name val="Calibri"/>
      <b val="1"/>
      <color rgb="FFFFFFFF"/>
      <sz val="17"/>
    </font>
    <font>
      <name val="Calibri"/>
      <b val="1"/>
      <color rgb="FF1F2937"/>
      <sz val="10"/>
    </font>
    <font>
      <name val="Calibri"/>
      <color rgb="FF6B7280"/>
      <sz val="8"/>
    </font>
    <font>
      <name val="Calibri"/>
      <b val="1"/>
      <color rgb="FF1F2937"/>
      <sz val="16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bottom style="thin">
        <color rgb="00D9E2E8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8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top" wrapText="1"/>
    </xf>
    <xf numFmtId="0" fontId="10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7" fillId="0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2" fillId="0" borderId="2" applyAlignment="1" pivotButton="0" quotePrefix="0" xfId="0">
      <alignment horizontal="left" vertical="center"/>
    </xf>
    <xf numFmtId="164" fontId="13" fillId="0" borderId="2" applyAlignment="1" pivotButton="0" quotePrefix="0" xfId="0">
      <alignment horizontal="right" vertical="center"/>
    </xf>
    <xf numFmtId="165" fontId="13" fillId="0" borderId="2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0" fontId="3" fillId="3" borderId="3" applyAlignment="1" pivotButton="0" quotePrefix="0" xfId="0">
      <alignment horizontal="left" vertical="center"/>
    </xf>
    <xf numFmtId="0" fontId="3" fillId="3" borderId="3" applyAlignment="1" pivotButton="0" quotePrefix="0" xfId="0">
      <alignment horizontal="right" vertical="center"/>
    </xf>
    <xf numFmtId="164" fontId="5" fillId="0" borderId="2" applyAlignment="1" pivotButton="0" quotePrefix="0" xfId="0">
      <alignment horizontal="right" vertical="center"/>
    </xf>
    <xf numFmtId="165" fontId="5" fillId="0" borderId="2" applyAlignment="1" pivotButton="0" quotePrefix="0" xfId="0">
      <alignment horizontal="right" vertical="center"/>
    </xf>
    <xf numFmtId="0" fontId="11" fillId="0" borderId="2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/>
    </xf>
    <xf numFmtId="164" fontId="4" fillId="0" borderId="4" applyAlignment="1" pivotButton="0" quotePrefix="0" xfId="0">
      <alignment horizontal="right" vertical="center"/>
    </xf>
    <xf numFmtId="165" fontId="4" fillId="0" borderId="4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top" wrapText="1"/>
    </xf>
    <xf numFmtId="0" fontId="0" fillId="3" borderId="0" pivotButton="0" quotePrefix="0" xfId="0"/>
    <xf numFmtId="0" fontId="6" fillId="0" borderId="0" applyAlignment="1" pivotButton="0" quotePrefix="0" xfId="0">
      <alignment horizontal="right" vertical="center"/>
    </xf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right" vertical="top"/>
    </xf>
    <xf numFmtId="0" fontId="7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b val="1"/>
        <color rgb="FFB3261E"/>
      </font>
      <fill>
        <patternFill patternType="solid">
          <fgColor rgb="FFFDECEC"/>
          <bgColor rgb="FFFDECE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Relationships xmlns="http://schemas.openxmlformats.org/package/2006/relationships"><Relationship Type="http://schemas.openxmlformats.org/officeDocument/2006/relationships/hyperlink" Target="https://mailmergic.com/blog/month-end-reporting-pack" TargetMode="External" Id="rId1"/></Relationships>
</file>

<file path=xl/worksheets/sheet1.xml><?xml version="1.0" encoding="utf-8"?>
<worksheet xmlns="http://schemas.openxmlformats.org/spreadsheetml/2006/main">
  <sheetPr>
    <tabColor rgb="0094A3B8"/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8" customWidth="1" min="4" max="4"/>
    <col width="26" customWidth="1" min="5" max="5"/>
    <col width="90" customWidth="1" min="6" max="6"/>
  </cols>
  <sheetData>
    <row r="1" ht="22" customHeight="1">
      <c r="A1" s="1" t="inlineStr">
        <is>
          <t>region_code</t>
        </is>
      </c>
      <c r="B1" s="1" t="inlineStr">
        <is>
          <t>region_name</t>
        </is>
      </c>
      <c r="C1" s="1" t="inlineStr">
        <is>
          <t>period</t>
        </is>
      </c>
      <c r="D1" s="1" t="inlineStr">
        <is>
          <t>manager_name</t>
        </is>
      </c>
      <c r="E1" s="1" t="inlineStr">
        <is>
          <t>manager_email</t>
        </is>
      </c>
      <c r="F1" s="1" t="inlineStr">
        <is>
          <t>commentary</t>
        </is>
      </c>
    </row>
    <row r="2">
      <c r="A2" s="2" t="inlineStr">
        <is>
          <t>NE</t>
        </is>
      </c>
      <c r="B2" s="2" t="inlineStr">
        <is>
          <t>Northeast</t>
        </is>
      </c>
      <c r="C2" s="2" t="inlineStr">
        <is>
          <t>2026-07</t>
        </is>
      </c>
      <c r="D2" s="2" t="inlineStr">
        <is>
          <t>Sofia Marchetti</t>
        </is>
      </c>
      <c r="E2" s="2" t="inlineStr">
        <is>
          <t>s.marchetti@example.com</t>
        </is>
      </c>
      <c r="F2" s="3" t="inlineStr">
        <is>
          <t>Revenue landed 3 percent over budget on strong recurring contracts; freight ran slightly hot on two expedited orders.</t>
        </is>
      </c>
    </row>
    <row r="3">
      <c r="A3" s="2" t="inlineStr">
        <is>
          <t>SE</t>
        </is>
      </c>
      <c r="B3" s="2" t="inlineStr">
        <is>
          <t>Southeast</t>
        </is>
      </c>
      <c r="C3" s="2" t="inlineStr">
        <is>
          <t>2026-07</t>
        </is>
      </c>
      <c r="D3" s="2" t="inlineStr">
        <is>
          <t>Miguel Serrano</t>
        </is>
      </c>
      <c r="E3" s="2" t="inlineStr">
        <is>
          <t>m.serrano@example.com</t>
        </is>
      </c>
      <c r="F3" s="3" t="inlineStr">
        <is>
          <t>On plan across the block; commissions tracked the product revenue beat.</t>
        </is>
      </c>
    </row>
    <row r="4">
      <c r="A4" s="2" t="inlineStr">
        <is>
          <t>MA</t>
        </is>
      </c>
      <c r="B4" s="2" t="inlineStr">
        <is>
          <t>Mid-Atlantic</t>
        </is>
      </c>
      <c r="C4" s="2" t="inlineStr">
        <is>
          <t>2026-07</t>
        </is>
      </c>
      <c r="D4" s="2" t="inlineStr">
        <is>
          <t>Ruth Ellison</t>
        </is>
      </c>
      <c r="E4" s="2" t="inlineStr">
        <is>
          <t>r.ellison@example.com</t>
        </is>
      </c>
      <c r="F4" s="3" t="inlineStr">
        <is>
          <t>Service revenue soft against budget; pipeline for next month already covers the gap.</t>
        </is>
      </c>
    </row>
    <row r="5">
      <c r="A5" s="2" t="inlineStr">
        <is>
          <t>GL</t>
        </is>
      </c>
      <c r="B5" s="2" t="inlineStr">
        <is>
          <t>Great Lakes</t>
        </is>
      </c>
      <c r="C5" s="2" t="inlineStr">
        <is>
          <t>2026-07</t>
        </is>
      </c>
      <c r="D5" s="2" t="inlineStr">
        <is>
          <t>Tomas Lindgren</t>
        </is>
      </c>
      <c r="E5" s="2" t="inlineStr">
        <is>
          <t>t.lindgren@example.com</t>
        </is>
      </c>
      <c r="F5" s="3" t="inlineStr">
        <is>
          <t>Freight ran 47 percent over budget on the carrier change; renegotiation lands next month (owner: J. Alvarez). Flagged below the threshold rule.</t>
        </is>
      </c>
    </row>
    <row r="6">
      <c r="A6" s="2" t="inlineStr">
        <is>
          <t>MW</t>
        </is>
      </c>
      <c r="B6" s="2" t="inlineStr">
        <is>
          <t>Midwest</t>
        </is>
      </c>
      <c r="C6" s="2" t="inlineStr">
        <is>
          <t>2026-07</t>
        </is>
      </c>
      <c r="D6" s="2" t="inlineStr">
        <is>
          <t>Aisha Bello</t>
        </is>
      </c>
      <c r="E6" s="2" t="inlineStr">
        <is>
          <t>a.bello@example.com</t>
        </is>
      </c>
      <c r="F6" s="3" t="inlineStr">
        <is>
          <t>Quiet month, within 4 percent of budget on every material line.</t>
        </is>
      </c>
    </row>
    <row r="7">
      <c r="A7" s="2" t="inlineStr">
        <is>
          <t>PL</t>
        </is>
      </c>
      <c r="B7" s="2" t="inlineStr">
        <is>
          <t>Plains</t>
        </is>
      </c>
      <c r="C7" s="2" t="inlineStr">
        <is>
          <t>2026-07</t>
        </is>
      </c>
      <c r="D7" s="2" t="inlineStr">
        <is>
          <t>Peter Kovacs</t>
        </is>
      </c>
      <c r="E7" s="2" t="inlineStr">
        <is>
          <t>p.kovacs@example.com</t>
        </is>
      </c>
      <c r="F7" s="3" t="inlineStr">
        <is>
          <t>Utilities spiked on the summer rate reset; offset by lower travel.</t>
        </is>
      </c>
    </row>
    <row r="8">
      <c r="A8" s="2" t="inlineStr">
        <is>
          <t>GC</t>
        </is>
      </c>
      <c r="B8" s="2" t="inlineStr">
        <is>
          <t>Gulf Coast</t>
        </is>
      </c>
      <c r="C8" s="2" t="inlineStr">
        <is>
          <t>2026-07</t>
        </is>
      </c>
      <c r="D8" s="2" t="inlineStr">
        <is>
          <t>Lena Fischer</t>
        </is>
      </c>
      <c r="E8" s="2" t="inlineStr">
        <is>
          <t>l.fischer@example.com</t>
        </is>
      </c>
      <c r="F8" s="3" t="inlineStr">
        <is>
          <t>Recurring contracts launched after budget lock, so the budget column reads zero; actuals are the first bookings.</t>
        </is>
      </c>
    </row>
    <row r="9">
      <c r="A9" s="2" t="inlineStr">
        <is>
          <t>SW</t>
        </is>
      </c>
      <c r="B9" s="2" t="inlineStr">
        <is>
          <t>Southwest</t>
        </is>
      </c>
      <c r="C9" s="2" t="inlineStr">
        <is>
          <t>2026-07</t>
        </is>
      </c>
      <c r="D9" s="2" t="inlineStr">
        <is>
          <t>Carla Mendes</t>
        </is>
      </c>
      <c r="E9" s="2" t="inlineStr">
        <is>
          <t>c.mendes@example.com</t>
        </is>
      </c>
      <c r="F9" s="3" t="inlineStr">
        <is>
          <t>Marketing overspend was planned pull-forward for the September campaign.</t>
        </is>
      </c>
    </row>
    <row r="10">
      <c r="A10" s="2" t="inlineStr">
        <is>
          <t>MTW</t>
        </is>
      </c>
      <c r="B10" s="2" t="inlineStr">
        <is>
          <t>Mountain West</t>
        </is>
      </c>
      <c r="C10" s="2" t="inlineStr">
        <is>
          <t>2026-07</t>
        </is>
      </c>
      <c r="D10" s="2" t="inlineStr">
        <is>
          <t>Owen Gallagher</t>
        </is>
      </c>
      <c r="E10" s="2" t="inlineStr">
        <is>
          <t>o.gallagher@example.com</t>
        </is>
      </c>
      <c r="F10" s="3" t="inlineStr">
        <is>
          <t>First full quarter since the March opening; no prior-year comparatives yet.</t>
        </is>
      </c>
    </row>
    <row r="11">
      <c r="A11" s="2" t="inlineStr">
        <is>
          <t>PNW</t>
        </is>
      </c>
      <c r="B11" s="2" t="inlineStr">
        <is>
          <t>Pacific Northwest</t>
        </is>
      </c>
      <c r="C11" s="2" t="inlineStr">
        <is>
          <t>2026-07</t>
        </is>
      </c>
      <c r="D11" s="2" t="inlineStr">
        <is>
          <t>Dana Okafor</t>
        </is>
      </c>
      <c r="E11" s="2" t="inlineStr">
        <is>
          <t>d.okafor@example.com</t>
        </is>
      </c>
      <c r="F11" s="3" t="inlineStr">
        <is>
          <t>Best YoY growth in the pack on last year's soft comparable.</t>
        </is>
      </c>
    </row>
    <row r="12">
      <c r="A12" s="2" t="inlineStr">
        <is>
          <t>PSW</t>
        </is>
      </c>
      <c r="B12" s="2" t="inlineStr">
        <is>
          <t>Pacific Southwest</t>
        </is>
      </c>
      <c r="C12" s="2" t="inlineStr">
        <is>
          <t>2026-07</t>
        </is>
      </c>
      <c r="D12" s="2" t="inlineStr">
        <is>
          <t>Ben Tran</t>
        </is>
      </c>
      <c r="E12" s="2" t="inlineStr">
        <is>
          <t>b.tran@example.com</t>
        </is>
      </c>
      <c r="F12" s="3" t="inlineStr">
        <is>
          <t>Materials favorable on the new supplier pricing; watch quality escapes.</t>
        </is>
      </c>
    </row>
    <row r="13">
      <c r="A13" s="2" t="inlineStr">
        <is>
          <t>TX</t>
        </is>
      </c>
      <c r="B13" s="2" t="inlineStr">
        <is>
          <t>Texas</t>
        </is>
      </c>
      <c r="C13" s="2" t="inlineStr">
        <is>
          <t>2026-07</t>
        </is>
      </c>
      <c r="D13" s="2" t="inlineStr">
        <is>
          <t>Ana Villareal</t>
        </is>
      </c>
      <c r="E13" s="2" t="inlineStr">
        <is>
          <t>a.villareal@example.com</t>
        </is>
      </c>
      <c r="F13" s="3" t="inlineStr">
        <is>
          <t>Largest region, largest absolute variance; still inside the threshold on every line.</t>
        </is>
      </c>
    </row>
  </sheetData>
  <autoFilter ref="A1:F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6979E"/>
    <outlinePr summaryBelow="1" summaryRight="1"/>
    <pageSetUpPr fitToPage="1"/>
  </sheetPr>
  <dimension ref="A1:D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16" customWidth="1" min="3" max="3"/>
    <col width="4" customWidth="1" min="4" max="4"/>
  </cols>
  <sheetData>
    <row r="1" ht="34" customHeight="1">
      <c r="A1" s="4" t="inlineStr">
        <is>
          <t>MONTH-END SUMMARY</t>
        </is>
      </c>
      <c r="B1" s="5" t="n"/>
      <c r="C1" s="5" t="n"/>
      <c r="D1" s="5" t="n"/>
    </row>
    <row r="2" ht="18" customHeight="1">
      <c r="A2" s="6" t="inlineStr">
        <is>
          <t>The scorecard page of the regional pack</t>
        </is>
      </c>
    </row>
    <row r="3">
      <c r="B3" s="7" t="inlineStr">
        <is>
          <t>Region</t>
        </is>
      </c>
      <c r="C3" s="8" t="inlineStr">
        <is>
          <t>@region_name</t>
        </is>
      </c>
    </row>
    <row r="4">
      <c r="B4" s="7" t="inlineStr">
        <is>
          <t>Period</t>
        </is>
      </c>
      <c r="C4" s="8" t="inlineStr">
        <is>
          <t>@period</t>
        </is>
      </c>
    </row>
    <row r="6">
      <c r="B6" s="9" t="inlineStr">
        <is>
          <t>Revenue</t>
        </is>
      </c>
      <c r="C6" s="10">
        <f>SUM('P&amp;L'!C12:C15)</f>
        <v/>
      </c>
    </row>
    <row r="8">
      <c r="B8" s="9" t="inlineStr">
        <is>
          <t>EBITDA</t>
        </is>
      </c>
      <c r="C8" s="10">
        <f>'P&amp;L'!C37</f>
        <v/>
      </c>
    </row>
    <row r="10">
      <c r="B10" s="9" t="inlineStr">
        <is>
          <t>Variance to budget</t>
        </is>
      </c>
      <c r="C10" s="10">
        <f>'P&amp;L'!E37</f>
        <v/>
      </c>
    </row>
    <row r="12">
      <c r="B12" s="9" t="inlineStr">
        <is>
          <t>Variance to budget %</t>
        </is>
      </c>
      <c r="C12" s="11">
        <f>'P&amp;L'!F37</f>
        <v/>
      </c>
    </row>
    <row r="14">
      <c r="B14" s="9" t="inlineStr">
        <is>
          <t>YoY growth</t>
        </is>
      </c>
      <c r="C14" s="11">
        <f>'P&amp;L'!H37</f>
        <v/>
      </c>
    </row>
    <row r="17">
      <c r="B17" s="12" t="inlineStr">
        <is>
          <t>Full statement on the P&amp;L page; narrative on the Commentary page.</t>
        </is>
      </c>
    </row>
    <row r="19">
      <c r="B19" s="13" t="inlineStr">
        <is>
          <t>Built with the free MailMergic workbook · guide: https://mailmergic.com/blog/month-end-reporting-pack</t>
        </is>
      </c>
    </row>
  </sheetData>
  <mergeCells count="2">
    <mergeCell ref="A1:D1"/>
    <mergeCell ref="A2:D2"/>
  </mergeCells>
  <pageMargins left="0.75" right="0.75" top="1" bottom="1" header="0.5" footer="0.5"/>
  <pageSetup orientation="portrait" fitToHeight="0" fitToWidth="1"/>
</worksheet>
</file>

<file path=xl/worksheets/sheet3.xml><?xml version="1.0" encoding="utf-8"?>
<worksheet xmlns="http://schemas.openxmlformats.org/spreadsheetml/2006/main">
  <sheetPr>
    <tabColor rgb="0006979E"/>
    <outlinePr summaryBelow="1" summaryRight="1"/>
    <pageSetUpPr fitToPage="1"/>
  </sheetPr>
  <dimension ref="A1:I4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3" customWidth="1" min="3" max="3"/>
    <col width="13" customWidth="1" min="4" max="4"/>
    <col width="12" customWidth="1" min="5" max="5"/>
    <col width="10" customWidth="1" min="6" max="6"/>
    <col width="13" customWidth="1" min="7" max="7"/>
    <col width="10" customWidth="1" min="8" max="8"/>
    <col width="11" customWidth="1" min="9" max="9"/>
  </cols>
  <sheetData>
    <row r="1" ht="34" customHeight="1">
      <c r="A1" s="4" t="inlineStr">
        <is>
          <t>MONTHLY P&amp;L</t>
        </is>
      </c>
      <c r="B1" s="5" t="n"/>
      <c r="C1" s="5" t="n"/>
      <c r="D1" s="5" t="n"/>
      <c r="E1" s="5" t="n"/>
      <c r="F1" s="5" t="n"/>
      <c r="G1" s="5" t="n"/>
      <c r="H1" s="5" t="n"/>
      <c r="I1" s="5" t="n"/>
    </row>
    <row r="2">
      <c r="A2" s="7" t="inlineStr">
        <is>
          <t>Region</t>
        </is>
      </c>
      <c r="B2" s="8" t="inlineStr">
        <is>
          <t>@region_name</t>
        </is>
      </c>
      <c r="G2" s="14" t="inlineStr">
        <is>
          <t>Manager</t>
        </is>
      </c>
      <c r="H2" s="8" t="inlineStr">
        <is>
          <t>@manager_name</t>
        </is>
      </c>
    </row>
    <row r="3">
      <c r="A3" s="7" t="inlineStr">
        <is>
          <t>Period</t>
        </is>
      </c>
      <c r="B3" s="8" t="inlineStr">
        <is>
          <t>@period</t>
        </is>
      </c>
    </row>
    <row r="11">
      <c r="A11" s="15" t="inlineStr">
        <is>
          <t>Line</t>
        </is>
      </c>
      <c r="C11" s="16" t="inlineStr">
        <is>
          <t>Actual</t>
        </is>
      </c>
      <c r="D11" s="16" t="inlineStr">
        <is>
          <t>Budget</t>
        </is>
      </c>
      <c r="E11" s="16" t="inlineStr">
        <is>
          <t>Var</t>
        </is>
      </c>
      <c r="F11" s="16" t="inlineStr">
        <is>
          <t>Var %</t>
        </is>
      </c>
      <c r="G11" s="16" t="inlineStr">
        <is>
          <t>Prior year</t>
        </is>
      </c>
      <c r="H11" s="16" t="inlineStr">
        <is>
          <t>YoY</t>
        </is>
      </c>
      <c r="I11" s="16" t="inlineStr">
        <is>
          <t>Review</t>
        </is>
      </c>
    </row>
    <row r="12">
      <c r="A12" s="2" t="inlineStr">
        <is>
          <t>Product revenue</t>
        </is>
      </c>
      <c r="C12" s="17">
        <f>SUMIFS(Data!$C$2:$C$400, Data!$A$2:$A$400, $B$2, Data!$B$2:$B$400, $A12)</f>
        <v/>
      </c>
      <c r="D12" s="17">
        <f>SUMIFS(Data!$D$2:$D$400, Data!$A$2:$A$400, $B$2, Data!$B$2:$B$400, $A12)</f>
        <v/>
      </c>
      <c r="E12" s="17">
        <f>C12-D12</f>
        <v/>
      </c>
      <c r="F12" s="18">
        <f>IF($D12=0, "", ($C12-$D12)/ABS($D12))</f>
        <v/>
      </c>
      <c r="G12" s="17">
        <f>SUMIFS(Data!$E$2:$E$400, Data!$A$2:$A$400, $B$2, Data!$B$2:$B$400, $A12)</f>
        <v/>
      </c>
      <c r="H12" s="18">
        <f>IF($G12=0, "", ($C12-$G12)/ABS($G12))</f>
        <v/>
      </c>
      <c r="I12" s="19">
        <f>IF(AND($D12&lt;&gt;0, ABS($E12)&gt;=MAX(0.1*ABS($D12), 5000)), "REVIEW", "")</f>
        <v/>
      </c>
    </row>
    <row r="13">
      <c r="A13" s="2" t="inlineStr">
        <is>
          <t>Service revenue</t>
        </is>
      </c>
      <c r="C13" s="17">
        <f>SUMIFS(Data!$C$2:$C$400, Data!$A$2:$A$400, $B$2, Data!$B$2:$B$400, $A13)</f>
        <v/>
      </c>
      <c r="D13" s="17">
        <f>SUMIFS(Data!$D$2:$D$400, Data!$A$2:$A$400, $B$2, Data!$B$2:$B$400, $A13)</f>
        <v/>
      </c>
      <c r="E13" s="17">
        <f>C13-D13</f>
        <v/>
      </c>
      <c r="F13" s="18">
        <f>IF($D13=0, "", ($C13-$D13)/ABS($D13))</f>
        <v/>
      </c>
      <c r="G13" s="17">
        <f>SUMIFS(Data!$E$2:$E$400, Data!$A$2:$A$400, $B$2, Data!$B$2:$B$400, $A13)</f>
        <v/>
      </c>
      <c r="H13" s="18">
        <f>IF($G13=0, "", ($C13-$G13)/ABS($G13))</f>
        <v/>
      </c>
      <c r="I13" s="19">
        <f>IF(AND($D13&lt;&gt;0, ABS($E13)&gt;=MAX(0.1*ABS($D13), 5000)), "REVIEW", "")</f>
        <v/>
      </c>
    </row>
    <row r="14">
      <c r="A14" s="2" t="inlineStr">
        <is>
          <t>Recurring contracts</t>
        </is>
      </c>
      <c r="C14" s="17">
        <f>SUMIFS(Data!$C$2:$C$400, Data!$A$2:$A$400, $B$2, Data!$B$2:$B$400, $A14)</f>
        <v/>
      </c>
      <c r="D14" s="17">
        <f>SUMIFS(Data!$D$2:$D$400, Data!$A$2:$A$400, $B$2, Data!$B$2:$B$400, $A14)</f>
        <v/>
      </c>
      <c r="E14" s="17">
        <f>C14-D14</f>
        <v/>
      </c>
      <c r="F14" s="18">
        <f>IF($D14=0, "", ($C14-$D14)/ABS($D14))</f>
        <v/>
      </c>
      <c r="G14" s="17">
        <f>SUMIFS(Data!$E$2:$E$400, Data!$A$2:$A$400, $B$2, Data!$B$2:$B$400, $A14)</f>
        <v/>
      </c>
      <c r="H14" s="18">
        <f>IF($G14=0, "", ($C14-$G14)/ABS($G14))</f>
        <v/>
      </c>
      <c r="I14" s="19">
        <f>IF(AND($D14&lt;&gt;0, ABS($E14)&gt;=MAX(0.1*ABS($D14), 5000)), "REVIEW", "")</f>
        <v/>
      </c>
    </row>
    <row r="15">
      <c r="A15" s="2" t="inlineStr">
        <is>
          <t>Other revenue</t>
        </is>
      </c>
      <c r="C15" s="17">
        <f>SUMIFS(Data!$C$2:$C$400, Data!$A$2:$A$400, $B$2, Data!$B$2:$B$400, $A15)</f>
        <v/>
      </c>
      <c r="D15" s="17">
        <f>SUMIFS(Data!$D$2:$D$400, Data!$A$2:$A$400, $B$2, Data!$B$2:$B$400, $A15)</f>
        <v/>
      </c>
      <c r="E15" s="17">
        <f>C15-D15</f>
        <v/>
      </c>
      <c r="F15" s="18">
        <f>IF($D15=0, "", ($C15-$D15)/ABS($D15))</f>
        <v/>
      </c>
      <c r="G15" s="17">
        <f>SUMIFS(Data!$E$2:$E$400, Data!$A$2:$A$400, $B$2, Data!$B$2:$B$400, $A15)</f>
        <v/>
      </c>
      <c r="H15" s="18">
        <f>IF($G15=0, "", ($C15-$G15)/ABS($G15))</f>
        <v/>
      </c>
      <c r="I15" s="19">
        <f>IF(AND($D15&lt;&gt;0, ABS($E15)&gt;=MAX(0.1*ABS($D15), 5000)), "REVIEW", "")</f>
        <v/>
      </c>
    </row>
    <row r="16">
      <c r="A16" s="2" t="inlineStr">
        <is>
          <t>Materials</t>
        </is>
      </c>
      <c r="C16" s="17">
        <f>SUMIFS(Data!$C$2:$C$400, Data!$A$2:$A$400, $B$2, Data!$B$2:$B$400, $A16)</f>
        <v/>
      </c>
      <c r="D16" s="17">
        <f>SUMIFS(Data!$D$2:$D$400, Data!$A$2:$A$400, $B$2, Data!$B$2:$B$400, $A16)</f>
        <v/>
      </c>
      <c r="E16" s="17">
        <f>C16-D16</f>
        <v/>
      </c>
      <c r="F16" s="18">
        <f>IF($D16=0, "", ($C16-$D16)/ABS($D16))</f>
        <v/>
      </c>
      <c r="G16" s="17">
        <f>SUMIFS(Data!$E$2:$E$400, Data!$A$2:$A$400, $B$2, Data!$B$2:$B$400, $A16)</f>
        <v/>
      </c>
      <c r="H16" s="18">
        <f>IF($G16=0, "", ($C16-$G16)/ABS($G16))</f>
        <v/>
      </c>
      <c r="I16" s="19">
        <f>IF(AND($D16&lt;&gt;0, ABS($E16)&gt;=MAX(0.1*ABS($D16), 5000)), "REVIEW", "")</f>
        <v/>
      </c>
    </row>
    <row r="17">
      <c r="A17" s="2" t="inlineStr">
        <is>
          <t>Direct labor</t>
        </is>
      </c>
      <c r="C17" s="17">
        <f>SUMIFS(Data!$C$2:$C$400, Data!$A$2:$A$400, $B$2, Data!$B$2:$B$400, $A17)</f>
        <v/>
      </c>
      <c r="D17" s="17">
        <f>SUMIFS(Data!$D$2:$D$400, Data!$A$2:$A$400, $B$2, Data!$B$2:$B$400, $A17)</f>
        <v/>
      </c>
      <c r="E17" s="17">
        <f>C17-D17</f>
        <v/>
      </c>
      <c r="F17" s="18">
        <f>IF($D17=0, "", ($C17-$D17)/ABS($D17))</f>
        <v/>
      </c>
      <c r="G17" s="17">
        <f>SUMIFS(Data!$E$2:$E$400, Data!$A$2:$A$400, $B$2, Data!$B$2:$B$400, $A17)</f>
        <v/>
      </c>
      <c r="H17" s="18">
        <f>IF($G17=0, "", ($C17-$G17)/ABS($G17))</f>
        <v/>
      </c>
      <c r="I17" s="19">
        <f>IF(AND($D17&lt;&gt;0, ABS($E17)&gt;=MAX(0.1*ABS($D17), 5000)), "REVIEW", "")</f>
        <v/>
      </c>
    </row>
    <row r="18">
      <c r="A18" s="2" t="inlineStr">
        <is>
          <t>Freight</t>
        </is>
      </c>
      <c r="C18" s="17">
        <f>SUMIFS(Data!$C$2:$C$400, Data!$A$2:$A$400, $B$2, Data!$B$2:$B$400, $A18)</f>
        <v/>
      </c>
      <c r="D18" s="17">
        <f>SUMIFS(Data!$D$2:$D$400, Data!$A$2:$A$400, $B$2, Data!$B$2:$B$400, $A18)</f>
        <v/>
      </c>
      <c r="E18" s="17">
        <f>C18-D18</f>
        <v/>
      </c>
      <c r="F18" s="18">
        <f>IF($D18=0, "", ($C18-$D18)/ABS($D18))</f>
        <v/>
      </c>
      <c r="G18" s="17">
        <f>SUMIFS(Data!$E$2:$E$400, Data!$A$2:$A$400, $B$2, Data!$B$2:$B$400, $A18)</f>
        <v/>
      </c>
      <c r="H18" s="18">
        <f>IF($G18=0, "", ($C18-$G18)/ABS($G18))</f>
        <v/>
      </c>
      <c r="I18" s="19">
        <f>IF(AND($D18&lt;&gt;0, ABS($E18)&gt;=MAX(0.1*ABS($D18), 5000)), "REVIEW", "")</f>
        <v/>
      </c>
    </row>
    <row r="19">
      <c r="A19" s="2" t="inlineStr">
        <is>
          <t>Duty and customs</t>
        </is>
      </c>
      <c r="C19" s="17">
        <f>SUMIFS(Data!$C$2:$C$400, Data!$A$2:$A$400, $B$2, Data!$B$2:$B$400, $A19)</f>
        <v/>
      </c>
      <c r="D19" s="17">
        <f>SUMIFS(Data!$D$2:$D$400, Data!$A$2:$A$400, $B$2, Data!$B$2:$B$400, $A19)</f>
        <v/>
      </c>
      <c r="E19" s="17">
        <f>C19-D19</f>
        <v/>
      </c>
      <c r="F19" s="18">
        <f>IF($D19=0, "", ($C19-$D19)/ABS($D19))</f>
        <v/>
      </c>
      <c r="G19" s="17">
        <f>SUMIFS(Data!$E$2:$E$400, Data!$A$2:$A$400, $B$2, Data!$B$2:$B$400, $A19)</f>
        <v/>
      </c>
      <c r="H19" s="18">
        <f>IF($G19=0, "", ($C19-$G19)/ABS($G19))</f>
        <v/>
      </c>
      <c r="I19" s="19">
        <f>IF(AND($D19&lt;&gt;0, ABS($E19)&gt;=MAX(0.1*ABS($D19), 5000)), "REVIEW", "")</f>
        <v/>
      </c>
    </row>
    <row r="20">
      <c r="A20" s="2" t="inlineStr">
        <is>
          <t>Inventory adjustments</t>
        </is>
      </c>
      <c r="C20" s="17">
        <f>SUMIFS(Data!$C$2:$C$400, Data!$A$2:$A$400, $B$2, Data!$B$2:$B$400, $A20)</f>
        <v/>
      </c>
      <c r="D20" s="17">
        <f>SUMIFS(Data!$D$2:$D$400, Data!$A$2:$A$400, $B$2, Data!$B$2:$B$400, $A20)</f>
        <v/>
      </c>
      <c r="E20" s="17">
        <f>C20-D20</f>
        <v/>
      </c>
      <c r="F20" s="18">
        <f>IF($D20=0, "", ($C20-$D20)/ABS($D20))</f>
        <v/>
      </c>
      <c r="G20" s="17">
        <f>SUMIFS(Data!$E$2:$E$400, Data!$A$2:$A$400, $B$2, Data!$B$2:$B$400, $A20)</f>
        <v/>
      </c>
      <c r="H20" s="18">
        <f>IF($G20=0, "", ($C20-$G20)/ABS($G20))</f>
        <v/>
      </c>
      <c r="I20" s="19">
        <f>IF(AND($D20&lt;&gt;0, ABS($E20)&gt;=MAX(0.1*ABS($D20), 5000)), "REVIEW", "")</f>
        <v/>
      </c>
    </row>
    <row r="21">
      <c r="A21" s="2" t="inlineStr">
        <is>
          <t>Payroll</t>
        </is>
      </c>
      <c r="C21" s="17">
        <f>SUMIFS(Data!$C$2:$C$400, Data!$A$2:$A$400, $B$2, Data!$B$2:$B$400, $A21)</f>
        <v/>
      </c>
      <c r="D21" s="17">
        <f>SUMIFS(Data!$D$2:$D$400, Data!$A$2:$A$400, $B$2, Data!$B$2:$B$400, $A21)</f>
        <v/>
      </c>
      <c r="E21" s="17">
        <f>C21-D21</f>
        <v/>
      </c>
      <c r="F21" s="18">
        <f>IF($D21=0, "", ($C21-$D21)/ABS($D21))</f>
        <v/>
      </c>
      <c r="G21" s="17">
        <f>SUMIFS(Data!$E$2:$E$400, Data!$A$2:$A$400, $B$2, Data!$B$2:$B$400, $A21)</f>
        <v/>
      </c>
      <c r="H21" s="18">
        <f>IF($G21=0, "", ($C21-$G21)/ABS($G21))</f>
        <v/>
      </c>
      <c r="I21" s="19">
        <f>IF(AND($D21&lt;&gt;0, ABS($E21)&gt;=MAX(0.1*ABS($D21), 5000)), "REVIEW", "")</f>
        <v/>
      </c>
    </row>
    <row r="22">
      <c r="A22" s="2" t="inlineStr">
        <is>
          <t>Employee benefits</t>
        </is>
      </c>
      <c r="C22" s="17">
        <f>SUMIFS(Data!$C$2:$C$400, Data!$A$2:$A$400, $B$2, Data!$B$2:$B$400, $A22)</f>
        <v/>
      </c>
      <c r="D22" s="17">
        <f>SUMIFS(Data!$D$2:$D$400, Data!$A$2:$A$400, $B$2, Data!$B$2:$B$400, $A22)</f>
        <v/>
      </c>
      <c r="E22" s="17">
        <f>C22-D22</f>
        <v/>
      </c>
      <c r="F22" s="18">
        <f>IF($D22=0, "", ($C22-$D22)/ABS($D22))</f>
        <v/>
      </c>
      <c r="G22" s="17">
        <f>SUMIFS(Data!$E$2:$E$400, Data!$A$2:$A$400, $B$2, Data!$B$2:$B$400, $A22)</f>
        <v/>
      </c>
      <c r="H22" s="18">
        <f>IF($G22=0, "", ($C22-$G22)/ABS($G22))</f>
        <v/>
      </c>
      <c r="I22" s="19">
        <f>IF(AND($D22&lt;&gt;0, ABS($E22)&gt;=MAX(0.1*ABS($D22), 5000)), "REVIEW", "")</f>
        <v/>
      </c>
    </row>
    <row r="23">
      <c r="A23" s="2" t="inlineStr">
        <is>
          <t>Sales commissions</t>
        </is>
      </c>
      <c r="C23" s="17">
        <f>SUMIFS(Data!$C$2:$C$400, Data!$A$2:$A$400, $B$2, Data!$B$2:$B$400, $A23)</f>
        <v/>
      </c>
      <c r="D23" s="17">
        <f>SUMIFS(Data!$D$2:$D$400, Data!$A$2:$A$400, $B$2, Data!$B$2:$B$400, $A23)</f>
        <v/>
      </c>
      <c r="E23" s="17">
        <f>C23-D23</f>
        <v/>
      </c>
      <c r="F23" s="18">
        <f>IF($D23=0, "", ($C23-$D23)/ABS($D23))</f>
        <v/>
      </c>
      <c r="G23" s="17">
        <f>SUMIFS(Data!$E$2:$E$400, Data!$A$2:$A$400, $B$2, Data!$B$2:$B$400, $A23)</f>
        <v/>
      </c>
      <c r="H23" s="18">
        <f>IF($G23=0, "", ($C23-$G23)/ABS($G23))</f>
        <v/>
      </c>
      <c r="I23" s="19">
        <f>IF(AND($D23&lt;&gt;0, ABS($E23)&gt;=MAX(0.1*ABS($D23), 5000)), "REVIEW", "")</f>
        <v/>
      </c>
    </row>
    <row r="24">
      <c r="A24" s="2" t="inlineStr">
        <is>
          <t>Marketing programs</t>
        </is>
      </c>
      <c r="C24" s="17">
        <f>SUMIFS(Data!$C$2:$C$400, Data!$A$2:$A$400, $B$2, Data!$B$2:$B$400, $A24)</f>
        <v/>
      </c>
      <c r="D24" s="17">
        <f>SUMIFS(Data!$D$2:$D$400, Data!$A$2:$A$400, $B$2, Data!$B$2:$B$400, $A24)</f>
        <v/>
      </c>
      <c r="E24" s="17">
        <f>C24-D24</f>
        <v/>
      </c>
      <c r="F24" s="18">
        <f>IF($D24=0, "", ($C24-$D24)/ABS($D24))</f>
        <v/>
      </c>
      <c r="G24" s="17">
        <f>SUMIFS(Data!$E$2:$E$400, Data!$A$2:$A$400, $B$2, Data!$B$2:$B$400, $A24)</f>
        <v/>
      </c>
      <c r="H24" s="18">
        <f>IF($G24=0, "", ($C24-$G24)/ABS($G24))</f>
        <v/>
      </c>
      <c r="I24" s="19">
        <f>IF(AND($D24&lt;&gt;0, ABS($E24)&gt;=MAX(0.1*ABS($D24), 5000)), "REVIEW", "")</f>
        <v/>
      </c>
    </row>
    <row r="25">
      <c r="A25" s="2" t="inlineStr">
        <is>
          <t>Travel</t>
        </is>
      </c>
      <c r="C25" s="17">
        <f>SUMIFS(Data!$C$2:$C$400, Data!$A$2:$A$400, $B$2, Data!$B$2:$B$400, $A25)</f>
        <v/>
      </c>
      <c r="D25" s="17">
        <f>SUMIFS(Data!$D$2:$D$400, Data!$A$2:$A$400, $B$2, Data!$B$2:$B$400, $A25)</f>
        <v/>
      </c>
      <c r="E25" s="17">
        <f>C25-D25</f>
        <v/>
      </c>
      <c r="F25" s="18">
        <f>IF($D25=0, "", ($C25-$D25)/ABS($D25))</f>
        <v/>
      </c>
      <c r="G25" s="17">
        <f>SUMIFS(Data!$E$2:$E$400, Data!$A$2:$A$400, $B$2, Data!$B$2:$B$400, $A25)</f>
        <v/>
      </c>
      <c r="H25" s="18">
        <f>IF($G25=0, "", ($C25-$G25)/ABS($G25))</f>
        <v/>
      </c>
      <c r="I25" s="19">
        <f>IF(AND($D25&lt;&gt;0, ABS($E25)&gt;=MAX(0.1*ABS($D25), 5000)), "REVIEW", "")</f>
        <v/>
      </c>
    </row>
    <row r="26">
      <c r="A26" s="2" t="inlineStr">
        <is>
          <t>Facilities rent</t>
        </is>
      </c>
      <c r="C26" s="17">
        <f>SUMIFS(Data!$C$2:$C$400, Data!$A$2:$A$400, $B$2, Data!$B$2:$B$400, $A26)</f>
        <v/>
      </c>
      <c r="D26" s="17">
        <f>SUMIFS(Data!$D$2:$D$400, Data!$A$2:$A$400, $B$2, Data!$B$2:$B$400, $A26)</f>
        <v/>
      </c>
      <c r="E26" s="17">
        <f>C26-D26</f>
        <v/>
      </c>
      <c r="F26" s="18">
        <f>IF($D26=0, "", ($C26-$D26)/ABS($D26))</f>
        <v/>
      </c>
      <c r="G26" s="17">
        <f>SUMIFS(Data!$E$2:$E$400, Data!$A$2:$A$400, $B$2, Data!$B$2:$B$400, $A26)</f>
        <v/>
      </c>
      <c r="H26" s="18">
        <f>IF($G26=0, "", ($C26-$G26)/ABS($G26))</f>
        <v/>
      </c>
      <c r="I26" s="19">
        <f>IF(AND($D26&lt;&gt;0, ABS($E26)&gt;=MAX(0.1*ABS($D26), 5000)), "REVIEW", "")</f>
        <v/>
      </c>
    </row>
    <row r="27">
      <c r="A27" s="2" t="inlineStr">
        <is>
          <t>Utilities</t>
        </is>
      </c>
      <c r="C27" s="17">
        <f>SUMIFS(Data!$C$2:$C$400, Data!$A$2:$A$400, $B$2, Data!$B$2:$B$400, $A27)</f>
        <v/>
      </c>
      <c r="D27" s="17">
        <f>SUMIFS(Data!$D$2:$D$400, Data!$A$2:$A$400, $B$2, Data!$B$2:$B$400, $A27)</f>
        <v/>
      </c>
      <c r="E27" s="17">
        <f>C27-D27</f>
        <v/>
      </c>
      <c r="F27" s="18">
        <f>IF($D27=0, "", ($C27-$D27)/ABS($D27))</f>
        <v/>
      </c>
      <c r="G27" s="17">
        <f>SUMIFS(Data!$E$2:$E$400, Data!$A$2:$A$400, $B$2, Data!$B$2:$B$400, $A27)</f>
        <v/>
      </c>
      <c r="H27" s="18">
        <f>IF($G27=0, "", ($C27-$G27)/ABS($G27))</f>
        <v/>
      </c>
      <c r="I27" s="19">
        <f>IF(AND($D27&lt;&gt;0, ABS($E27)&gt;=MAX(0.1*ABS($D27), 5000)), "REVIEW", "")</f>
        <v/>
      </c>
    </row>
    <row r="28">
      <c r="A28" s="2" t="inlineStr">
        <is>
          <t>Equipment leases</t>
        </is>
      </c>
      <c r="C28" s="17">
        <f>SUMIFS(Data!$C$2:$C$400, Data!$A$2:$A$400, $B$2, Data!$B$2:$B$400, $A28)</f>
        <v/>
      </c>
      <c r="D28" s="17">
        <f>SUMIFS(Data!$D$2:$D$400, Data!$A$2:$A$400, $B$2, Data!$B$2:$B$400, $A28)</f>
        <v/>
      </c>
      <c r="E28" s="17">
        <f>C28-D28</f>
        <v/>
      </c>
      <c r="F28" s="18">
        <f>IF($D28=0, "", ($C28-$D28)/ABS($D28))</f>
        <v/>
      </c>
      <c r="G28" s="17">
        <f>SUMIFS(Data!$E$2:$E$400, Data!$A$2:$A$400, $B$2, Data!$B$2:$B$400, $A28)</f>
        <v/>
      </c>
      <c r="H28" s="18">
        <f>IF($G28=0, "", ($C28-$G28)/ABS($G28))</f>
        <v/>
      </c>
      <c r="I28" s="19">
        <f>IF(AND($D28&lt;&gt;0, ABS($E28)&gt;=MAX(0.1*ABS($D28), 5000)), "REVIEW", "")</f>
        <v/>
      </c>
    </row>
    <row r="29">
      <c r="A29" s="2" t="inlineStr">
        <is>
          <t>Repairs and maintenance</t>
        </is>
      </c>
      <c r="C29" s="17">
        <f>SUMIFS(Data!$C$2:$C$400, Data!$A$2:$A$400, $B$2, Data!$B$2:$B$400, $A29)</f>
        <v/>
      </c>
      <c r="D29" s="17">
        <f>SUMIFS(Data!$D$2:$D$400, Data!$A$2:$A$400, $B$2, Data!$B$2:$B$400, $A29)</f>
        <v/>
      </c>
      <c r="E29" s="17">
        <f>C29-D29</f>
        <v/>
      </c>
      <c r="F29" s="18">
        <f>IF($D29=0, "", ($C29-$D29)/ABS($D29))</f>
        <v/>
      </c>
      <c r="G29" s="17">
        <f>SUMIFS(Data!$E$2:$E$400, Data!$A$2:$A$400, $B$2, Data!$B$2:$B$400, $A29)</f>
        <v/>
      </c>
      <c r="H29" s="18">
        <f>IF($G29=0, "", ($C29-$G29)/ABS($G29))</f>
        <v/>
      </c>
      <c r="I29" s="19">
        <f>IF(AND($D29&lt;&gt;0, ABS($E29)&gt;=MAX(0.1*ABS($D29), 5000)), "REVIEW", "")</f>
        <v/>
      </c>
    </row>
    <row r="30">
      <c r="A30" s="2" t="inlineStr">
        <is>
          <t>Insurance</t>
        </is>
      </c>
      <c r="C30" s="17">
        <f>SUMIFS(Data!$C$2:$C$400, Data!$A$2:$A$400, $B$2, Data!$B$2:$B$400, $A30)</f>
        <v/>
      </c>
      <c r="D30" s="17">
        <f>SUMIFS(Data!$D$2:$D$400, Data!$A$2:$A$400, $B$2, Data!$B$2:$B$400, $A30)</f>
        <v/>
      </c>
      <c r="E30" s="17">
        <f>C30-D30</f>
        <v/>
      </c>
      <c r="F30" s="18">
        <f>IF($D30=0, "", ($C30-$D30)/ABS($D30))</f>
        <v/>
      </c>
      <c r="G30" s="17">
        <f>SUMIFS(Data!$E$2:$E$400, Data!$A$2:$A$400, $B$2, Data!$B$2:$B$400, $A30)</f>
        <v/>
      </c>
      <c r="H30" s="18">
        <f>IF($G30=0, "", ($C30-$G30)/ABS($G30))</f>
        <v/>
      </c>
      <c r="I30" s="19">
        <f>IF(AND($D30&lt;&gt;0, ABS($E30)&gt;=MAX(0.1*ABS($D30), 5000)), "REVIEW", "")</f>
        <v/>
      </c>
    </row>
    <row r="31">
      <c r="A31" s="2" t="inlineStr">
        <is>
          <t>Professional services</t>
        </is>
      </c>
      <c r="C31" s="17">
        <f>SUMIFS(Data!$C$2:$C$400, Data!$A$2:$A$400, $B$2, Data!$B$2:$B$400, $A31)</f>
        <v/>
      </c>
      <c r="D31" s="17">
        <f>SUMIFS(Data!$D$2:$D$400, Data!$A$2:$A$400, $B$2, Data!$B$2:$B$400, $A31)</f>
        <v/>
      </c>
      <c r="E31" s="17">
        <f>C31-D31</f>
        <v/>
      </c>
      <c r="F31" s="18">
        <f>IF($D31=0, "", ($C31-$D31)/ABS($D31))</f>
        <v/>
      </c>
      <c r="G31" s="17">
        <f>SUMIFS(Data!$E$2:$E$400, Data!$A$2:$A$400, $B$2, Data!$B$2:$B$400, $A31)</f>
        <v/>
      </c>
      <c r="H31" s="18">
        <f>IF($G31=0, "", ($C31-$G31)/ABS($G31))</f>
        <v/>
      </c>
      <c r="I31" s="19">
        <f>IF(AND($D31&lt;&gt;0, ABS($E31)&gt;=MAX(0.1*ABS($D31), 5000)), "REVIEW", "")</f>
        <v/>
      </c>
    </row>
    <row r="32">
      <c r="A32" s="2" t="inlineStr">
        <is>
          <t>Software subscriptions</t>
        </is>
      </c>
      <c r="C32" s="17">
        <f>SUMIFS(Data!$C$2:$C$400, Data!$A$2:$A$400, $B$2, Data!$B$2:$B$400, $A32)</f>
        <v/>
      </c>
      <c r="D32" s="17">
        <f>SUMIFS(Data!$D$2:$D$400, Data!$A$2:$A$400, $B$2, Data!$B$2:$B$400, $A32)</f>
        <v/>
      </c>
      <c r="E32" s="17">
        <f>C32-D32</f>
        <v/>
      </c>
      <c r="F32" s="18">
        <f>IF($D32=0, "", ($C32-$D32)/ABS($D32))</f>
        <v/>
      </c>
      <c r="G32" s="17">
        <f>SUMIFS(Data!$E$2:$E$400, Data!$A$2:$A$400, $B$2, Data!$B$2:$B$400, $A32)</f>
        <v/>
      </c>
      <c r="H32" s="18">
        <f>IF($G32=0, "", ($C32-$G32)/ABS($G32))</f>
        <v/>
      </c>
      <c r="I32" s="19">
        <f>IF(AND($D32&lt;&gt;0, ABS($E32)&gt;=MAX(0.1*ABS($D32), 5000)), "REVIEW", "")</f>
        <v/>
      </c>
    </row>
    <row r="33">
      <c r="A33" s="2" t="inlineStr">
        <is>
          <t>Telecom</t>
        </is>
      </c>
      <c r="C33" s="17">
        <f>SUMIFS(Data!$C$2:$C$400, Data!$A$2:$A$400, $B$2, Data!$B$2:$B$400, $A33)</f>
        <v/>
      </c>
      <c r="D33" s="17">
        <f>SUMIFS(Data!$D$2:$D$400, Data!$A$2:$A$400, $B$2, Data!$B$2:$B$400, $A33)</f>
        <v/>
      </c>
      <c r="E33" s="17">
        <f>C33-D33</f>
        <v/>
      </c>
      <c r="F33" s="18">
        <f>IF($D33=0, "", ($C33-$D33)/ABS($D33))</f>
        <v/>
      </c>
      <c r="G33" s="17">
        <f>SUMIFS(Data!$E$2:$E$400, Data!$A$2:$A$400, $B$2, Data!$B$2:$B$400, $A33)</f>
        <v/>
      </c>
      <c r="H33" s="18">
        <f>IF($G33=0, "", ($C33-$G33)/ABS($G33))</f>
        <v/>
      </c>
      <c r="I33" s="19">
        <f>IF(AND($D33&lt;&gt;0, ABS($E33)&gt;=MAX(0.1*ABS($D33), 5000)), "REVIEW", "")</f>
        <v/>
      </c>
    </row>
    <row r="34">
      <c r="A34" s="2" t="inlineStr">
        <is>
          <t>Training</t>
        </is>
      </c>
      <c r="C34" s="17">
        <f>SUMIFS(Data!$C$2:$C$400, Data!$A$2:$A$400, $B$2, Data!$B$2:$B$400, $A34)</f>
        <v/>
      </c>
      <c r="D34" s="17">
        <f>SUMIFS(Data!$D$2:$D$400, Data!$A$2:$A$400, $B$2, Data!$B$2:$B$400, $A34)</f>
        <v/>
      </c>
      <c r="E34" s="17">
        <f>C34-D34</f>
        <v/>
      </c>
      <c r="F34" s="18">
        <f>IF($D34=0, "", ($C34-$D34)/ABS($D34))</f>
        <v/>
      </c>
      <c r="G34" s="17">
        <f>SUMIFS(Data!$E$2:$E$400, Data!$A$2:$A$400, $B$2, Data!$B$2:$B$400, $A34)</f>
        <v/>
      </c>
      <c r="H34" s="18">
        <f>IF($G34=0, "", ($C34-$G34)/ABS($G34))</f>
        <v/>
      </c>
      <c r="I34" s="19">
        <f>IF(AND($D34&lt;&gt;0, ABS($E34)&gt;=MAX(0.1*ABS($D34), 5000)), "REVIEW", "")</f>
        <v/>
      </c>
    </row>
    <row r="35">
      <c r="A35" s="2" t="inlineStr">
        <is>
          <t>Office supplies</t>
        </is>
      </c>
      <c r="C35" s="17">
        <f>SUMIFS(Data!$C$2:$C$400, Data!$A$2:$A$400, $B$2, Data!$B$2:$B$400, $A35)</f>
        <v/>
      </c>
      <c r="D35" s="17">
        <f>SUMIFS(Data!$D$2:$D$400, Data!$A$2:$A$400, $B$2, Data!$B$2:$B$400, $A35)</f>
        <v/>
      </c>
      <c r="E35" s="17">
        <f>C35-D35</f>
        <v/>
      </c>
      <c r="F35" s="18">
        <f>IF($D35=0, "", ($C35-$D35)/ABS($D35))</f>
        <v/>
      </c>
      <c r="G35" s="17">
        <f>SUMIFS(Data!$E$2:$E$400, Data!$A$2:$A$400, $B$2, Data!$B$2:$B$400, $A35)</f>
        <v/>
      </c>
      <c r="H35" s="18">
        <f>IF($G35=0, "", ($C35-$G35)/ABS($G35))</f>
        <v/>
      </c>
      <c r="I35" s="19">
        <f>IF(AND($D35&lt;&gt;0, ABS($E35)&gt;=MAX(0.1*ABS($D35), 5000)), "REVIEW", "")</f>
        <v/>
      </c>
    </row>
    <row r="36">
      <c r="A36" s="2" t="inlineStr">
        <is>
          <t>Miscellaneous expense</t>
        </is>
      </c>
      <c r="C36" s="17">
        <f>SUMIFS(Data!$C$2:$C$400, Data!$A$2:$A$400, $B$2, Data!$B$2:$B$400, $A36)</f>
        <v/>
      </c>
      <c r="D36" s="17">
        <f>SUMIFS(Data!$D$2:$D$400, Data!$A$2:$A$400, $B$2, Data!$B$2:$B$400, $A36)</f>
        <v/>
      </c>
      <c r="E36" s="17">
        <f>C36-D36</f>
        <v/>
      </c>
      <c r="F36" s="18">
        <f>IF($D36=0, "", ($C36-$D36)/ABS($D36))</f>
        <v/>
      </c>
      <c r="G36" s="17">
        <f>SUMIFS(Data!$E$2:$E$400, Data!$A$2:$A$400, $B$2, Data!$B$2:$B$400, $A36)</f>
        <v/>
      </c>
      <c r="H36" s="18">
        <f>IF($G36=0, "", ($C36-$G36)/ABS($G36))</f>
        <v/>
      </c>
      <c r="I36" s="19">
        <f>IF(AND($D36&lt;&gt;0, ABS($E36)&gt;=MAX(0.1*ABS($D36), 5000)), "REVIEW", "")</f>
        <v/>
      </c>
    </row>
    <row r="37">
      <c r="A37" s="20" t="inlineStr">
        <is>
          <t>EBITDA</t>
        </is>
      </c>
      <c r="C37" s="21">
        <f>SUM(C12:C36)</f>
        <v/>
      </c>
      <c r="D37" s="21">
        <f>SUM(D12:D36)</f>
        <v/>
      </c>
      <c r="E37" s="21">
        <f>C37-D37</f>
        <v/>
      </c>
      <c r="F37" s="22">
        <f>IF($D37=0, "", ($C37-$D37)/ABS($D37))</f>
        <v/>
      </c>
      <c r="G37" s="21">
        <f>SUM(G12:G36)</f>
        <v/>
      </c>
      <c r="H37" s="22">
        <f>IF($G37=0, "", ($C37-$G37)/ABS($G37))</f>
        <v/>
      </c>
    </row>
    <row r="39">
      <c r="A39" s="12" t="inlineStr">
        <is>
          <t>REVIEW flags lines exceeding the threshold: 10 percent of budget or 5,000, whichever is greater.</t>
        </is>
      </c>
    </row>
    <row r="40">
      <c r="A40" s="13" t="inlineStr">
        <is>
          <t>Built with the free MailMergic workbook · guide: https://mailmergic.com/blog/month-end-reporting-pack</t>
        </is>
      </c>
    </row>
  </sheetData>
  <mergeCells count="1">
    <mergeCell ref="A1:I1"/>
  </mergeCells>
  <conditionalFormatting sqref="I12:I36">
    <cfRule type="cellIs" priority="1" operator="equal" dxfId="0">
      <formula>"REVIEW"</formula>
    </cfRule>
  </conditionalFormatting>
  <conditionalFormatting sqref="F12:F36">
    <cfRule type="colorScale" priority="2">
      <colorScale>
        <cfvo type="num" val="-0.25"/>
        <cfvo type="num" val="0"/>
        <cfvo type="num" val="0.25"/>
        <color rgb="FFF4A6A0"/>
        <color rgb="FFFFFFFF"/>
        <color rgb="FFA8D5B0"/>
      </colorScale>
    </cfRule>
  </conditionalFormatting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06979E"/>
    <outlinePr summaryBelow="1" summaryRight="1"/>
    <pageSetUpPr fitToPage="1"/>
  </sheetPr>
  <dimension ref="A1:E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0" customWidth="1" min="2" max="2"/>
    <col width="40" customWidth="1" min="3" max="3"/>
    <col width="30" customWidth="1" min="4" max="4"/>
    <col width="4" customWidth="1" min="5" max="5"/>
  </cols>
  <sheetData>
    <row r="1" ht="34" customHeight="1">
      <c r="A1" s="4" t="inlineStr">
        <is>
          <t>COMMENTARY</t>
        </is>
      </c>
      <c r="B1" s="5" t="n"/>
      <c r="C1" s="5" t="n"/>
      <c r="D1" s="5" t="n"/>
      <c r="E1" s="5" t="n"/>
    </row>
    <row r="2" ht="18" customHeight="1">
      <c r="A2" s="6" t="inlineStr">
        <is>
          <t>What moved, why, and who owns the follow-up</t>
        </is>
      </c>
    </row>
    <row r="3">
      <c r="B3" s="7" t="inlineStr">
        <is>
          <t>Region</t>
        </is>
      </c>
      <c r="C3" s="8" t="inlineStr">
        <is>
          <t>@region_name</t>
        </is>
      </c>
    </row>
    <row r="4">
      <c r="B4" s="7" t="inlineStr">
        <is>
          <t>Prepared for</t>
        </is>
      </c>
      <c r="C4" s="8" t="inlineStr">
        <is>
          <t>@manager_name</t>
        </is>
      </c>
    </row>
    <row r="5">
      <c r="B5" s="7" t="inlineStr">
        <is>
          <t>Period</t>
        </is>
      </c>
      <c r="C5" s="8" t="inlineStr">
        <is>
          <t>@period</t>
        </is>
      </c>
    </row>
    <row r="7">
      <c r="B7" s="23" t="inlineStr">
        <is>
          <t>Variance narrative</t>
        </is>
      </c>
    </row>
    <row r="8">
      <c r="B8" s="24" t="inlineStr">
        <is>
          <t>@commentary</t>
        </is>
      </c>
      <c r="C8" s="25" t="n"/>
      <c r="D8" s="25" t="n"/>
    </row>
    <row r="9">
      <c r="B9" s="25" t="n"/>
      <c r="C9" s="25" t="n"/>
      <c r="D9" s="25" t="n"/>
    </row>
    <row r="10">
      <c r="B10" s="25" t="n"/>
      <c r="C10" s="25" t="n"/>
      <c r="D10" s="25" t="n"/>
    </row>
    <row r="11">
      <c r="B11" s="25" t="n"/>
      <c r="C11" s="25" t="n"/>
      <c r="D11" s="25" t="n"/>
    </row>
    <row r="12">
      <c r="B12" s="25" t="n"/>
      <c r="C12" s="25" t="n"/>
      <c r="D12" s="25" t="n"/>
    </row>
    <row r="13">
      <c r="B13" s="25" t="n"/>
      <c r="C13" s="25" t="n"/>
      <c r="D13" s="25" t="n"/>
    </row>
    <row r="14">
      <c r="B14" s="25" t="n"/>
      <c r="C14" s="25" t="n"/>
      <c r="D14" s="25" t="n"/>
    </row>
    <row r="15">
      <c r="B15" s="25" t="n"/>
      <c r="C15" s="25" t="n"/>
      <c r="D15" s="25" t="n"/>
    </row>
    <row r="16">
      <c r="B16" s="25" t="n"/>
      <c r="C16" s="25" t="n"/>
      <c r="D16" s="25" t="n"/>
    </row>
    <row r="18">
      <c r="B18" s="12" t="inlineStr">
        <is>
          <t>Every material variance gets one sentence: driver, action, owner.</t>
        </is>
      </c>
    </row>
    <row r="20">
      <c r="B20" s="13" t="inlineStr">
        <is>
          <t>Built with the free MailMergic workbook · guide: https://mailmergic.com/blog/month-end-reporting-pack</t>
        </is>
      </c>
    </row>
  </sheetData>
  <mergeCells count="3">
    <mergeCell ref="A2:E2"/>
    <mergeCell ref="B8:D16"/>
    <mergeCell ref="A1:E1"/>
  </mergeCells>
  <pageMargins left="0.75" right="0.75" top="1" bottom="1" header="0.5" footer="0.5"/>
  <pageSetup orientation="portrait" fitToHeight="0" fitToWidth="1"/>
</worksheet>
</file>

<file path=xl/worksheets/sheet5.xml><?xml version="1.0" encoding="utf-8"?>
<worksheet xmlns="http://schemas.openxmlformats.org/spreadsheetml/2006/main">
  <sheetPr>
    <tabColor rgb="0094A3B8"/>
    <outlinePr summaryBelow="1" summaryRight="1"/>
    <pageSetUpPr/>
  </sheetPr>
  <dimension ref="A1:H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13" customWidth="1" min="3" max="3"/>
    <col width="13" customWidth="1" min="4" max="4"/>
    <col width="13" customWidth="1" min="5" max="5"/>
    <col width="3" customWidth="1" min="6" max="6"/>
    <col width="12" customWidth="1" min="7" max="7"/>
    <col width="16" customWidth="1" min="8" max="8"/>
  </cols>
  <sheetData>
    <row r="1" ht="22" customHeight="1">
      <c r="A1" s="1" t="inlineStr">
        <is>
          <t>region</t>
        </is>
      </c>
      <c r="B1" s="1" t="inlineStr">
        <is>
          <t>line_item</t>
        </is>
      </c>
      <c r="C1" s="1" t="inlineStr">
        <is>
          <t>actual</t>
        </is>
      </c>
      <c r="D1" s="1" t="inlineStr">
        <is>
          <t>budget</t>
        </is>
      </c>
      <c r="E1" s="1" t="inlineStr">
        <is>
          <t>prior_year</t>
        </is>
      </c>
      <c r="G1" s="23" t="inlineStr">
        <is>
          <t>tripwire</t>
        </is>
      </c>
    </row>
    <row r="2">
      <c r="A2" s="2" t="inlineStr">
        <is>
          <t>Northeast</t>
        </is>
      </c>
      <c r="B2" s="2" t="inlineStr">
        <is>
          <t>Product revenue</t>
        </is>
      </c>
      <c r="C2" s="17" t="n">
        <v>687300</v>
      </c>
      <c r="D2" s="17" t="n">
        <v>650000</v>
      </c>
      <c r="E2" s="17" t="n">
        <v>577700</v>
      </c>
      <c r="G2" s="26">
        <f>COUNTIFS($A$2:$A$400, 'P&amp;L'!$B$2)</f>
        <v/>
      </c>
      <c r="H2" s="12" t="inlineStr">
        <is>
          <t>should equal 25 for every region</t>
        </is>
      </c>
    </row>
    <row r="3">
      <c r="A3" s="2" t="inlineStr">
        <is>
          <t>Northeast</t>
        </is>
      </c>
      <c r="B3" s="2" t="inlineStr">
        <is>
          <t>Service revenue</t>
        </is>
      </c>
      <c r="C3" s="17" t="n">
        <v>231100</v>
      </c>
      <c r="D3" s="17" t="n">
        <v>225000</v>
      </c>
      <c r="E3" s="17" t="n">
        <v>215400</v>
      </c>
    </row>
    <row r="4">
      <c r="A4" s="2" t="inlineStr">
        <is>
          <t>Northeast</t>
        </is>
      </c>
      <c r="B4" s="2" t="inlineStr">
        <is>
          <t>Recurring contracts</t>
        </is>
      </c>
      <c r="C4" s="17" t="n">
        <v>118500</v>
      </c>
      <c r="D4" s="17" t="n">
        <v>112500</v>
      </c>
      <c r="E4" s="17" t="n">
        <v>106300</v>
      </c>
    </row>
    <row r="5">
      <c r="A5" s="2" t="inlineStr">
        <is>
          <t>Northeast</t>
        </is>
      </c>
      <c r="B5" s="2" t="inlineStr">
        <is>
          <t>Other revenue</t>
        </is>
      </c>
      <c r="C5" s="17" t="n">
        <v>28900</v>
      </c>
      <c r="D5" s="17" t="n">
        <v>27500</v>
      </c>
      <c r="E5" s="17" t="n">
        <v>24900</v>
      </c>
    </row>
    <row r="6">
      <c r="A6" s="2" t="inlineStr">
        <is>
          <t>Northeast</t>
        </is>
      </c>
      <c r="B6" s="2" t="inlineStr">
        <is>
          <t>Materials</t>
        </is>
      </c>
      <c r="C6" s="17" t="n">
        <v>-278100</v>
      </c>
      <c r="D6" s="17" t="n">
        <v>-262500</v>
      </c>
      <c r="E6" s="17" t="n">
        <v>-248300</v>
      </c>
    </row>
    <row r="7">
      <c r="A7" s="2" t="inlineStr">
        <is>
          <t>Northeast</t>
        </is>
      </c>
      <c r="B7" s="2" t="inlineStr">
        <is>
          <t>Direct labor</t>
        </is>
      </c>
      <c r="C7" s="17" t="n">
        <v>-144300</v>
      </c>
      <c r="D7" s="17" t="n">
        <v>-150000</v>
      </c>
      <c r="E7" s="17" t="n">
        <v>-140300</v>
      </c>
    </row>
    <row r="8">
      <c r="A8" s="2" t="inlineStr">
        <is>
          <t>Northeast</t>
        </is>
      </c>
      <c r="B8" s="2" t="inlineStr">
        <is>
          <t>Freight</t>
        </is>
      </c>
      <c r="C8" s="17" t="n">
        <v>-60900</v>
      </c>
      <c r="D8" s="17" t="n">
        <v>-60000</v>
      </c>
      <c r="E8" s="17" t="n">
        <v>-53100</v>
      </c>
    </row>
    <row r="9">
      <c r="A9" s="2" t="inlineStr">
        <is>
          <t>Northeast</t>
        </is>
      </c>
      <c r="B9" s="2" t="inlineStr">
        <is>
          <t>Duty and customs</t>
        </is>
      </c>
      <c r="C9" s="17" t="n">
        <v>-17300</v>
      </c>
      <c r="D9" s="17" t="n">
        <v>-17500</v>
      </c>
      <c r="E9" s="17" t="n">
        <v>-15400</v>
      </c>
    </row>
    <row r="10">
      <c r="A10" s="2" t="inlineStr">
        <is>
          <t>Northeast</t>
        </is>
      </c>
      <c r="B10" s="2" t="inlineStr">
        <is>
          <t>Inventory adjustments</t>
        </is>
      </c>
      <c r="C10" s="17" t="n">
        <v>-7100</v>
      </c>
      <c r="D10" s="17" t="n">
        <v>-7500</v>
      </c>
      <c r="E10" s="17" t="n">
        <v>-6800</v>
      </c>
    </row>
    <row r="11">
      <c r="A11" s="2" t="inlineStr">
        <is>
          <t>Northeast</t>
        </is>
      </c>
      <c r="B11" s="2" t="inlineStr">
        <is>
          <t>Payroll</t>
        </is>
      </c>
      <c r="C11" s="17" t="n">
        <v>-118500</v>
      </c>
      <c r="D11" s="17" t="n">
        <v>-122500</v>
      </c>
      <c r="E11" s="17" t="n">
        <v>-113200</v>
      </c>
    </row>
    <row r="12">
      <c r="A12" s="2" t="inlineStr">
        <is>
          <t>Northeast</t>
        </is>
      </c>
      <c r="B12" s="2" t="inlineStr">
        <is>
          <t>Employee benefits</t>
        </is>
      </c>
      <c r="C12" s="17" t="n">
        <v>-31000</v>
      </c>
      <c r="D12" s="17" t="n">
        <v>-30000</v>
      </c>
      <c r="E12" s="17" t="n">
        <v>-28400</v>
      </c>
    </row>
    <row r="13">
      <c r="A13" s="2" t="inlineStr">
        <is>
          <t>Northeast</t>
        </is>
      </c>
      <c r="B13" s="2" t="inlineStr">
        <is>
          <t>Sales commissions</t>
        </is>
      </c>
      <c r="C13" s="17" t="n">
        <v>-40500</v>
      </c>
      <c r="D13" s="17" t="n">
        <v>-38800</v>
      </c>
      <c r="E13" s="17" t="n">
        <v>-39700</v>
      </c>
    </row>
    <row r="14">
      <c r="A14" s="2" t="inlineStr">
        <is>
          <t>Northeast</t>
        </is>
      </c>
      <c r="B14" s="2" t="inlineStr">
        <is>
          <t>Marketing programs</t>
        </is>
      </c>
      <c r="C14" s="17" t="n">
        <v>-34000</v>
      </c>
      <c r="D14" s="17" t="n">
        <v>-32500</v>
      </c>
      <c r="E14" s="17" t="n">
        <v>-33500</v>
      </c>
    </row>
    <row r="15">
      <c r="A15" s="2" t="inlineStr">
        <is>
          <t>Northeast</t>
        </is>
      </c>
      <c r="B15" s="2" t="inlineStr">
        <is>
          <t>Travel</t>
        </is>
      </c>
      <c r="C15" s="17" t="n">
        <v>-15100</v>
      </c>
      <c r="D15" s="17" t="n">
        <v>-15000</v>
      </c>
      <c r="E15" s="17" t="n">
        <v>-14800</v>
      </c>
    </row>
    <row r="16">
      <c r="A16" s="2" t="inlineStr">
        <is>
          <t>Northeast</t>
        </is>
      </c>
      <c r="B16" s="2" t="inlineStr">
        <is>
          <t>Facilities rent</t>
        </is>
      </c>
      <c r="C16" s="17" t="n">
        <v>-39200</v>
      </c>
      <c r="D16" s="17" t="n">
        <v>-37500</v>
      </c>
      <c r="E16" s="17" t="n">
        <v>-36300</v>
      </c>
    </row>
    <row r="17">
      <c r="A17" s="2" t="inlineStr">
        <is>
          <t>Northeast</t>
        </is>
      </c>
      <c r="B17" s="2" t="inlineStr">
        <is>
          <t>Utilities</t>
        </is>
      </c>
      <c r="C17" s="17" t="n">
        <v>-10700</v>
      </c>
      <c r="D17" s="17" t="n">
        <v>-11200</v>
      </c>
      <c r="E17" s="17" t="n">
        <v>-10800</v>
      </c>
    </row>
    <row r="18">
      <c r="A18" s="2" t="inlineStr">
        <is>
          <t>Northeast</t>
        </is>
      </c>
      <c r="B18" s="2" t="inlineStr">
        <is>
          <t>Equipment leases</t>
        </is>
      </c>
      <c r="C18" s="17" t="n">
        <v>-13800</v>
      </c>
      <c r="D18" s="17" t="n">
        <v>-13800</v>
      </c>
      <c r="E18" s="17" t="n">
        <v>-12500</v>
      </c>
    </row>
    <row r="19">
      <c r="A19" s="2" t="inlineStr">
        <is>
          <t>Northeast</t>
        </is>
      </c>
      <c r="B19" s="2" t="inlineStr">
        <is>
          <t>Repairs and maintenance</t>
        </is>
      </c>
      <c r="C19" s="17" t="n">
        <v>-9500</v>
      </c>
      <c r="D19" s="17" t="n">
        <v>-10000</v>
      </c>
      <c r="E19" s="17" t="n">
        <v>-9100</v>
      </c>
    </row>
    <row r="20">
      <c r="A20" s="2" t="inlineStr">
        <is>
          <t>Northeast</t>
        </is>
      </c>
      <c r="B20" s="2" t="inlineStr">
        <is>
          <t>Insurance</t>
        </is>
      </c>
      <c r="C20" s="17" t="n">
        <v>-9000</v>
      </c>
      <c r="D20" s="17" t="n">
        <v>-8800</v>
      </c>
      <c r="E20" s="17" t="n">
        <v>-8900</v>
      </c>
    </row>
    <row r="21">
      <c r="A21" s="2" t="inlineStr">
        <is>
          <t>Northeast</t>
        </is>
      </c>
      <c r="B21" s="2" t="inlineStr">
        <is>
          <t>Professional services</t>
        </is>
      </c>
      <c r="C21" s="17" t="n">
        <v>-12700</v>
      </c>
      <c r="D21" s="17" t="n">
        <v>-12500</v>
      </c>
      <c r="E21" s="17" t="n">
        <v>-11900</v>
      </c>
    </row>
    <row r="22">
      <c r="A22" s="2" t="inlineStr">
        <is>
          <t>Northeast</t>
        </is>
      </c>
      <c r="B22" s="2" t="inlineStr">
        <is>
          <t>Software subscriptions</t>
        </is>
      </c>
      <c r="C22" s="17" t="n">
        <v>-7600</v>
      </c>
      <c r="D22" s="17" t="n">
        <v>-8100</v>
      </c>
      <c r="E22" s="17" t="n">
        <v>-7100</v>
      </c>
    </row>
    <row r="23">
      <c r="A23" s="2" t="inlineStr">
        <is>
          <t>Northeast</t>
        </is>
      </c>
      <c r="B23" s="2" t="inlineStr">
        <is>
          <t>Telecom</t>
        </is>
      </c>
      <c r="C23" s="17" t="n">
        <v>-4500</v>
      </c>
      <c r="D23" s="17" t="n">
        <v>-4400</v>
      </c>
      <c r="E23" s="17" t="n">
        <v>-4200</v>
      </c>
    </row>
    <row r="24">
      <c r="A24" s="2" t="inlineStr">
        <is>
          <t>Northeast</t>
        </is>
      </c>
      <c r="B24" s="2" t="inlineStr">
        <is>
          <t>Training</t>
        </is>
      </c>
      <c r="C24" s="17" t="n">
        <v>-5000</v>
      </c>
      <c r="D24" s="17" t="n">
        <v>-5000</v>
      </c>
      <c r="E24" s="17" t="n">
        <v>-4500</v>
      </c>
    </row>
    <row r="25">
      <c r="A25" s="2" t="inlineStr">
        <is>
          <t>Northeast</t>
        </is>
      </c>
      <c r="B25" s="2" t="inlineStr">
        <is>
          <t>Office supplies</t>
        </is>
      </c>
      <c r="C25" s="17" t="n">
        <v>-3000</v>
      </c>
      <c r="D25" s="17" t="n">
        <v>-3100</v>
      </c>
      <c r="E25" s="17" t="n">
        <v>-2800</v>
      </c>
    </row>
    <row r="26">
      <c r="A26" s="2" t="inlineStr">
        <is>
          <t>Northeast</t>
        </is>
      </c>
      <c r="B26" s="2" t="inlineStr">
        <is>
          <t>Miscellaneous expense</t>
        </is>
      </c>
      <c r="C26" s="17" t="n">
        <v>-3600</v>
      </c>
      <c r="D26" s="17" t="n">
        <v>-3800</v>
      </c>
      <c r="E26" s="17" t="n">
        <v>-3700</v>
      </c>
    </row>
    <row r="27">
      <c r="A27" s="2" t="inlineStr">
        <is>
          <t>Southeast</t>
        </is>
      </c>
      <c r="B27" s="2" t="inlineStr">
        <is>
          <t>Product revenue</t>
        </is>
      </c>
      <c r="C27" s="17" t="n">
        <v>508000</v>
      </c>
      <c r="D27" s="17" t="n">
        <v>520000</v>
      </c>
      <c r="E27" s="17" t="n">
        <v>503800</v>
      </c>
    </row>
    <row r="28">
      <c r="A28" s="2" t="inlineStr">
        <is>
          <t>Southeast</t>
        </is>
      </c>
      <c r="B28" s="2" t="inlineStr">
        <is>
          <t>Service revenue</t>
        </is>
      </c>
      <c r="C28" s="17" t="n">
        <v>178500</v>
      </c>
      <c r="D28" s="17" t="n">
        <v>180000</v>
      </c>
      <c r="E28" s="17" t="n">
        <v>174200</v>
      </c>
    </row>
    <row r="29">
      <c r="A29" s="2" t="inlineStr">
        <is>
          <t>Southeast</t>
        </is>
      </c>
      <c r="B29" s="2" t="inlineStr">
        <is>
          <t>Recurring contracts</t>
        </is>
      </c>
      <c r="C29" s="17" t="n">
        <v>92600</v>
      </c>
      <c r="D29" s="17" t="n">
        <v>90000</v>
      </c>
      <c r="E29" s="17" t="n">
        <v>90400</v>
      </c>
    </row>
    <row r="30">
      <c r="A30" s="2" t="inlineStr">
        <is>
          <t>Southeast</t>
        </is>
      </c>
      <c r="B30" s="2" t="inlineStr">
        <is>
          <t>Other revenue</t>
        </is>
      </c>
      <c r="C30" s="17" t="n">
        <v>21100</v>
      </c>
      <c r="D30" s="17" t="n">
        <v>22000</v>
      </c>
      <c r="E30" s="17" t="n">
        <v>22700</v>
      </c>
    </row>
    <row r="31">
      <c r="A31" s="2" t="inlineStr">
        <is>
          <t>Southeast</t>
        </is>
      </c>
      <c r="B31" s="2" t="inlineStr">
        <is>
          <t>Materials</t>
        </is>
      </c>
      <c r="C31" s="17" t="n">
        <v>-218900</v>
      </c>
      <c r="D31" s="17" t="n">
        <v>-210000</v>
      </c>
      <c r="E31" s="17" t="n">
        <v>-212300</v>
      </c>
    </row>
    <row r="32">
      <c r="A32" s="2" t="inlineStr">
        <is>
          <t>Southeast</t>
        </is>
      </c>
      <c r="B32" s="2" t="inlineStr">
        <is>
          <t>Direct labor</t>
        </is>
      </c>
      <c r="C32" s="17" t="n">
        <v>-119300</v>
      </c>
      <c r="D32" s="17" t="n">
        <v>-120000</v>
      </c>
      <c r="E32" s="17" t="n">
        <v>-123900</v>
      </c>
    </row>
    <row r="33">
      <c r="A33" s="2" t="inlineStr">
        <is>
          <t>Southeast</t>
        </is>
      </c>
      <c r="B33" s="2" t="inlineStr">
        <is>
          <t>Freight</t>
        </is>
      </c>
      <c r="C33" s="17" t="n">
        <v>-49800</v>
      </c>
      <c r="D33" s="17" t="n">
        <v>-48000</v>
      </c>
      <c r="E33" s="17" t="n">
        <v>-44100</v>
      </c>
    </row>
    <row r="34">
      <c r="A34" s="2" t="inlineStr">
        <is>
          <t>Southeast</t>
        </is>
      </c>
      <c r="B34" s="2" t="inlineStr">
        <is>
          <t>Duty and customs</t>
        </is>
      </c>
      <c r="C34" s="17" t="n">
        <v>-14300</v>
      </c>
      <c r="D34" s="17" t="n">
        <v>-14000</v>
      </c>
      <c r="E34" s="17" t="n">
        <v>-14200</v>
      </c>
    </row>
    <row r="35">
      <c r="A35" s="2" t="inlineStr">
        <is>
          <t>Southeast</t>
        </is>
      </c>
      <c r="B35" s="2" t="inlineStr">
        <is>
          <t>Inventory adjustments</t>
        </is>
      </c>
      <c r="C35" s="17" t="n">
        <v>-6200</v>
      </c>
      <c r="D35" s="17" t="n">
        <v>-6000</v>
      </c>
      <c r="E35" s="17" t="n">
        <v>-6100</v>
      </c>
    </row>
    <row r="36">
      <c r="A36" s="2" t="inlineStr">
        <is>
          <t>Southeast</t>
        </is>
      </c>
      <c r="B36" s="2" t="inlineStr">
        <is>
          <t>Payroll</t>
        </is>
      </c>
      <c r="C36" s="17" t="n">
        <v>-98300</v>
      </c>
      <c r="D36" s="17" t="n">
        <v>-98000</v>
      </c>
      <c r="E36" s="17" t="n">
        <v>-96800</v>
      </c>
    </row>
    <row r="37">
      <c r="A37" s="2" t="inlineStr">
        <is>
          <t>Southeast</t>
        </is>
      </c>
      <c r="B37" s="2" t="inlineStr">
        <is>
          <t>Employee benefits</t>
        </is>
      </c>
      <c r="C37" s="17" t="n">
        <v>-22800</v>
      </c>
      <c r="D37" s="17" t="n">
        <v>-24000</v>
      </c>
      <c r="E37" s="17" t="n">
        <v>-23700</v>
      </c>
    </row>
    <row r="38">
      <c r="A38" s="2" t="inlineStr">
        <is>
          <t>Southeast</t>
        </is>
      </c>
      <c r="B38" s="2" t="inlineStr">
        <is>
          <t>Sales commissions</t>
        </is>
      </c>
      <c r="C38" s="17" t="n">
        <v>-29700</v>
      </c>
      <c r="D38" s="17" t="n">
        <v>-31000</v>
      </c>
      <c r="E38" s="17" t="n">
        <v>-30900</v>
      </c>
    </row>
    <row r="39">
      <c r="A39" s="2" t="inlineStr">
        <is>
          <t>Southeast</t>
        </is>
      </c>
      <c r="B39" s="2" t="inlineStr">
        <is>
          <t>Marketing programs</t>
        </is>
      </c>
      <c r="C39" s="17" t="n">
        <v>-27300</v>
      </c>
      <c r="D39" s="17" t="n">
        <v>-26000</v>
      </c>
      <c r="E39" s="17" t="n">
        <v>-24400</v>
      </c>
    </row>
    <row r="40">
      <c r="A40" s="2" t="inlineStr">
        <is>
          <t>Southeast</t>
        </is>
      </c>
      <c r="B40" s="2" t="inlineStr">
        <is>
          <t>Travel</t>
        </is>
      </c>
      <c r="C40" s="17" t="n">
        <v>-11400</v>
      </c>
      <c r="D40" s="17" t="n">
        <v>-12000</v>
      </c>
      <c r="E40" s="17" t="n">
        <v>-10600</v>
      </c>
    </row>
    <row r="41">
      <c r="A41" s="2" t="inlineStr">
        <is>
          <t>Southeast</t>
        </is>
      </c>
      <c r="B41" s="2" t="inlineStr">
        <is>
          <t>Facilities rent</t>
        </is>
      </c>
      <c r="C41" s="17" t="n">
        <v>-30100</v>
      </c>
      <c r="D41" s="17" t="n">
        <v>-30000</v>
      </c>
      <c r="E41" s="17" t="n">
        <v>-27100</v>
      </c>
    </row>
    <row r="42">
      <c r="A42" s="2" t="inlineStr">
        <is>
          <t>Southeast</t>
        </is>
      </c>
      <c r="B42" s="2" t="inlineStr">
        <is>
          <t>Utilities</t>
        </is>
      </c>
      <c r="C42" s="17" t="n">
        <v>-9300</v>
      </c>
      <c r="D42" s="17" t="n">
        <v>-9000</v>
      </c>
      <c r="E42" s="17" t="n">
        <v>-8800</v>
      </c>
    </row>
    <row r="43">
      <c r="A43" s="2" t="inlineStr">
        <is>
          <t>Southeast</t>
        </is>
      </c>
      <c r="B43" s="2" t="inlineStr">
        <is>
          <t>Equipment leases</t>
        </is>
      </c>
      <c r="C43" s="17" t="n">
        <v>-11000</v>
      </c>
      <c r="D43" s="17" t="n">
        <v>-11000</v>
      </c>
      <c r="E43" s="17" t="n">
        <v>-10900</v>
      </c>
    </row>
    <row r="44">
      <c r="A44" s="2" t="inlineStr">
        <is>
          <t>Southeast</t>
        </is>
      </c>
      <c r="B44" s="2" t="inlineStr">
        <is>
          <t>Repairs and maintenance</t>
        </is>
      </c>
      <c r="C44" s="17" t="n">
        <v>-7700</v>
      </c>
      <c r="D44" s="17" t="n">
        <v>-8000</v>
      </c>
      <c r="E44" s="17" t="n">
        <v>-7600</v>
      </c>
    </row>
    <row r="45">
      <c r="A45" s="2" t="inlineStr">
        <is>
          <t>Southeast</t>
        </is>
      </c>
      <c r="B45" s="2" t="inlineStr">
        <is>
          <t>Insurance</t>
        </is>
      </c>
      <c r="C45" s="17" t="n">
        <v>-6600</v>
      </c>
      <c r="D45" s="17" t="n">
        <v>-7000</v>
      </c>
      <c r="E45" s="17" t="n">
        <v>-6800</v>
      </c>
    </row>
    <row r="46">
      <c r="A46" s="2" t="inlineStr">
        <is>
          <t>Southeast</t>
        </is>
      </c>
      <c r="B46" s="2" t="inlineStr">
        <is>
          <t>Professional services</t>
        </is>
      </c>
      <c r="C46" s="17" t="n">
        <v>-10400</v>
      </c>
      <c r="D46" s="17" t="n">
        <v>-10000</v>
      </c>
      <c r="E46" s="17" t="n">
        <v>-9000</v>
      </c>
    </row>
    <row r="47">
      <c r="A47" s="2" t="inlineStr">
        <is>
          <t>Southeast</t>
        </is>
      </c>
      <c r="B47" s="2" t="inlineStr">
        <is>
          <t>Software subscriptions</t>
        </is>
      </c>
      <c r="C47" s="17" t="n">
        <v>-6600</v>
      </c>
      <c r="D47" s="17" t="n">
        <v>-6500</v>
      </c>
      <c r="E47" s="17" t="n">
        <v>-6800</v>
      </c>
    </row>
    <row r="48">
      <c r="A48" s="2" t="inlineStr">
        <is>
          <t>Southeast</t>
        </is>
      </c>
      <c r="B48" s="2" t="inlineStr">
        <is>
          <t>Telecom</t>
        </is>
      </c>
      <c r="C48" s="17" t="n">
        <v>-3400</v>
      </c>
      <c r="D48" s="17" t="n">
        <v>-3500</v>
      </c>
      <c r="E48" s="17" t="n">
        <v>-3200</v>
      </c>
    </row>
    <row r="49">
      <c r="A49" s="2" t="inlineStr">
        <is>
          <t>Southeast</t>
        </is>
      </c>
      <c r="B49" s="2" t="inlineStr">
        <is>
          <t>Training</t>
        </is>
      </c>
      <c r="C49" s="17" t="n">
        <v>-3900</v>
      </c>
      <c r="D49" s="17" t="n">
        <v>-4000</v>
      </c>
      <c r="E49" s="17" t="n">
        <v>-4100</v>
      </c>
    </row>
    <row r="50">
      <c r="A50" s="2" t="inlineStr">
        <is>
          <t>Southeast</t>
        </is>
      </c>
      <c r="B50" s="2" t="inlineStr">
        <is>
          <t>Office supplies</t>
        </is>
      </c>
      <c r="C50" s="17" t="n">
        <v>-2400</v>
      </c>
      <c r="D50" s="17" t="n">
        <v>-2500</v>
      </c>
      <c r="E50" s="17" t="n">
        <v>-2500</v>
      </c>
    </row>
    <row r="51">
      <c r="A51" s="2" t="inlineStr">
        <is>
          <t>Southeast</t>
        </is>
      </c>
      <c r="B51" s="2" t="inlineStr">
        <is>
          <t>Miscellaneous expense</t>
        </is>
      </c>
      <c r="C51" s="17" t="n">
        <v>-2900</v>
      </c>
      <c r="D51" s="17" t="n">
        <v>-3000</v>
      </c>
      <c r="E51" s="17" t="n">
        <v>-3000</v>
      </c>
    </row>
    <row r="52">
      <c r="A52" s="2" t="inlineStr">
        <is>
          <t>Mid-Atlantic</t>
        </is>
      </c>
      <c r="B52" s="2" t="inlineStr">
        <is>
          <t>Product revenue</t>
        </is>
      </c>
      <c r="C52" s="17" t="n">
        <v>516900</v>
      </c>
      <c r="D52" s="17" t="n">
        <v>494000</v>
      </c>
      <c r="E52" s="17" t="n">
        <v>501700</v>
      </c>
    </row>
    <row r="53">
      <c r="A53" s="2" t="inlineStr">
        <is>
          <t>Mid-Atlantic</t>
        </is>
      </c>
      <c r="B53" s="2" t="inlineStr">
        <is>
          <t>Service revenue</t>
        </is>
      </c>
      <c r="C53" s="17" t="n">
        <v>164700</v>
      </c>
      <c r="D53" s="17" t="n">
        <v>171000</v>
      </c>
      <c r="E53" s="17" t="n">
        <v>165500</v>
      </c>
    </row>
    <row r="54">
      <c r="A54" s="2" t="inlineStr">
        <is>
          <t>Mid-Atlantic</t>
        </is>
      </c>
      <c r="B54" s="2" t="inlineStr">
        <is>
          <t>Recurring contracts</t>
        </is>
      </c>
      <c r="C54" s="17" t="n">
        <v>83600</v>
      </c>
      <c r="D54" s="17" t="n">
        <v>85500</v>
      </c>
      <c r="E54" s="17" t="n">
        <v>87200</v>
      </c>
    </row>
    <row r="55">
      <c r="A55" s="2" t="inlineStr">
        <is>
          <t>Mid-Atlantic</t>
        </is>
      </c>
      <c r="B55" s="2" t="inlineStr">
        <is>
          <t>Other revenue</t>
        </is>
      </c>
      <c r="C55" s="17" t="n">
        <v>20400</v>
      </c>
      <c r="D55" s="17" t="n">
        <v>20900</v>
      </c>
      <c r="E55" s="17" t="n">
        <v>19000</v>
      </c>
    </row>
    <row r="56">
      <c r="A56" s="2" t="inlineStr">
        <is>
          <t>Mid-Atlantic</t>
        </is>
      </c>
      <c r="B56" s="2" t="inlineStr">
        <is>
          <t>Materials</t>
        </is>
      </c>
      <c r="C56" s="17" t="n">
        <v>-197200</v>
      </c>
      <c r="D56" s="17" t="n">
        <v>-199500</v>
      </c>
      <c r="E56" s="17" t="n">
        <v>-178300</v>
      </c>
    </row>
    <row r="57">
      <c r="A57" s="2" t="inlineStr">
        <is>
          <t>Mid-Atlantic</t>
        </is>
      </c>
      <c r="B57" s="2" t="inlineStr">
        <is>
          <t>Direct labor</t>
        </is>
      </c>
      <c r="C57" s="17" t="n">
        <v>-110200</v>
      </c>
      <c r="D57" s="17" t="n">
        <v>-114000</v>
      </c>
      <c r="E57" s="17" t="n">
        <v>-113100</v>
      </c>
    </row>
    <row r="58">
      <c r="A58" s="2" t="inlineStr">
        <is>
          <t>Mid-Atlantic</t>
        </is>
      </c>
      <c r="B58" s="2" t="inlineStr">
        <is>
          <t>Freight</t>
        </is>
      </c>
      <c r="C58" s="17" t="n">
        <v>-44700</v>
      </c>
      <c r="D58" s="17" t="n">
        <v>-45600</v>
      </c>
      <c r="E58" s="17" t="n">
        <v>-41500</v>
      </c>
    </row>
    <row r="59">
      <c r="A59" s="2" t="inlineStr">
        <is>
          <t>Mid-Atlantic</t>
        </is>
      </c>
      <c r="B59" s="2" t="inlineStr">
        <is>
          <t>Duty and customs</t>
        </is>
      </c>
      <c r="C59" s="17" t="n">
        <v>-14000</v>
      </c>
      <c r="D59" s="17" t="n">
        <v>-13300</v>
      </c>
      <c r="E59" s="17" t="n">
        <v>-12300</v>
      </c>
    </row>
    <row r="60">
      <c r="A60" s="2" t="inlineStr">
        <is>
          <t>Mid-Atlantic</t>
        </is>
      </c>
      <c r="B60" s="2" t="inlineStr">
        <is>
          <t>Inventory adjustments</t>
        </is>
      </c>
      <c r="C60" s="17" t="n">
        <v>-5900</v>
      </c>
      <c r="D60" s="17" t="n">
        <v>-5700</v>
      </c>
      <c r="E60" s="17" t="n">
        <v>-5600</v>
      </c>
    </row>
    <row r="61">
      <c r="A61" s="2" t="inlineStr">
        <is>
          <t>Mid-Atlantic</t>
        </is>
      </c>
      <c r="B61" s="2" t="inlineStr">
        <is>
          <t>Payroll</t>
        </is>
      </c>
      <c r="C61" s="17" t="n">
        <v>-93700</v>
      </c>
      <c r="D61" s="17" t="n">
        <v>-93100</v>
      </c>
      <c r="E61" s="17" t="n">
        <v>-91600</v>
      </c>
    </row>
    <row r="62">
      <c r="A62" s="2" t="inlineStr">
        <is>
          <t>Mid-Atlantic</t>
        </is>
      </c>
      <c r="B62" s="2" t="inlineStr">
        <is>
          <t>Employee benefits</t>
        </is>
      </c>
      <c r="C62" s="17" t="n">
        <v>-23000</v>
      </c>
      <c r="D62" s="17" t="n">
        <v>-22800</v>
      </c>
      <c r="E62" s="17" t="n">
        <v>-23100</v>
      </c>
    </row>
    <row r="63">
      <c r="A63" s="2" t="inlineStr">
        <is>
          <t>Mid-Atlantic</t>
        </is>
      </c>
      <c r="B63" s="2" t="inlineStr">
        <is>
          <t>Sales commissions</t>
        </is>
      </c>
      <c r="C63" s="17" t="n">
        <v>-30100</v>
      </c>
      <c r="D63" s="17" t="n">
        <v>-29400</v>
      </c>
      <c r="E63" s="17" t="n">
        <v>-27100</v>
      </c>
    </row>
    <row r="64">
      <c r="A64" s="2" t="inlineStr">
        <is>
          <t>Mid-Atlantic</t>
        </is>
      </c>
      <c r="B64" s="2" t="inlineStr">
        <is>
          <t>Marketing programs</t>
        </is>
      </c>
      <c r="C64" s="17" t="n">
        <v>-25200</v>
      </c>
      <c r="D64" s="17" t="n">
        <v>-24700</v>
      </c>
      <c r="E64" s="17" t="n">
        <v>-23700</v>
      </c>
    </row>
    <row r="65">
      <c r="A65" s="2" t="inlineStr">
        <is>
          <t>Mid-Atlantic</t>
        </is>
      </c>
      <c r="B65" s="2" t="inlineStr">
        <is>
          <t>Travel</t>
        </is>
      </c>
      <c r="C65" s="17" t="n">
        <v>-12000</v>
      </c>
      <c r="D65" s="17" t="n">
        <v>-11400</v>
      </c>
      <c r="E65" s="17" t="n">
        <v>-10200</v>
      </c>
    </row>
    <row r="66">
      <c r="A66" s="2" t="inlineStr">
        <is>
          <t>Mid-Atlantic</t>
        </is>
      </c>
      <c r="B66" s="2" t="inlineStr">
        <is>
          <t>Facilities rent</t>
        </is>
      </c>
      <c r="C66" s="17" t="n">
        <v>-28300</v>
      </c>
      <c r="D66" s="17" t="n">
        <v>-28500</v>
      </c>
      <c r="E66" s="17" t="n">
        <v>-29500</v>
      </c>
    </row>
    <row r="67">
      <c r="A67" s="2" t="inlineStr">
        <is>
          <t>Mid-Atlantic</t>
        </is>
      </c>
      <c r="B67" s="2" t="inlineStr">
        <is>
          <t>Utilities</t>
        </is>
      </c>
      <c r="C67" s="17" t="n">
        <v>-8200</v>
      </c>
      <c r="D67" s="17" t="n">
        <v>-8600</v>
      </c>
      <c r="E67" s="17" t="n">
        <v>-8600</v>
      </c>
    </row>
    <row r="68">
      <c r="A68" s="2" t="inlineStr">
        <is>
          <t>Mid-Atlantic</t>
        </is>
      </c>
      <c r="B68" s="2" t="inlineStr">
        <is>
          <t>Equipment leases</t>
        </is>
      </c>
      <c r="C68" s="17" t="n">
        <v>-10900</v>
      </c>
      <c r="D68" s="17" t="n">
        <v>-10400</v>
      </c>
      <c r="E68" s="17" t="n">
        <v>-10200</v>
      </c>
    </row>
    <row r="69">
      <c r="A69" s="2" t="inlineStr">
        <is>
          <t>Mid-Atlantic</t>
        </is>
      </c>
      <c r="B69" s="2" t="inlineStr">
        <is>
          <t>Repairs and maintenance</t>
        </is>
      </c>
      <c r="C69" s="17" t="n">
        <v>-7200</v>
      </c>
      <c r="D69" s="17" t="n">
        <v>-7600</v>
      </c>
      <c r="E69" s="17" t="n">
        <v>-7600</v>
      </c>
    </row>
    <row r="70">
      <c r="A70" s="2" t="inlineStr">
        <is>
          <t>Mid-Atlantic</t>
        </is>
      </c>
      <c r="B70" s="2" t="inlineStr">
        <is>
          <t>Insurance</t>
        </is>
      </c>
      <c r="C70" s="17" t="n">
        <v>-6400</v>
      </c>
      <c r="D70" s="17" t="n">
        <v>-6600</v>
      </c>
      <c r="E70" s="17" t="n">
        <v>-6400</v>
      </c>
    </row>
    <row r="71">
      <c r="A71" s="2" t="inlineStr">
        <is>
          <t>Mid-Atlantic</t>
        </is>
      </c>
      <c r="B71" s="2" t="inlineStr">
        <is>
          <t>Professional services</t>
        </is>
      </c>
      <c r="C71" s="17" t="n">
        <v>-9900</v>
      </c>
      <c r="D71" s="17" t="n">
        <v>-9500</v>
      </c>
      <c r="E71" s="17" t="n">
        <v>-8800</v>
      </c>
    </row>
    <row r="72">
      <c r="A72" s="2" t="inlineStr">
        <is>
          <t>Mid-Atlantic</t>
        </is>
      </c>
      <c r="B72" s="2" t="inlineStr">
        <is>
          <t>Software subscriptions</t>
        </is>
      </c>
      <c r="C72" s="17" t="n">
        <v>-6000</v>
      </c>
      <c r="D72" s="17" t="n">
        <v>-6200</v>
      </c>
      <c r="E72" s="17" t="n">
        <v>-5600</v>
      </c>
    </row>
    <row r="73">
      <c r="A73" s="2" t="inlineStr">
        <is>
          <t>Mid-Atlantic</t>
        </is>
      </c>
      <c r="B73" s="2" t="inlineStr">
        <is>
          <t>Telecom</t>
        </is>
      </c>
      <c r="C73" s="17" t="n">
        <v>-3200</v>
      </c>
      <c r="D73" s="17" t="n">
        <v>-3300</v>
      </c>
      <c r="E73" s="17" t="n">
        <v>-3000</v>
      </c>
    </row>
    <row r="74">
      <c r="A74" s="2" t="inlineStr">
        <is>
          <t>Mid-Atlantic</t>
        </is>
      </c>
      <c r="B74" s="2" t="inlineStr">
        <is>
          <t>Training</t>
        </is>
      </c>
      <c r="C74" s="17" t="n">
        <v>-3900</v>
      </c>
      <c r="D74" s="17" t="n">
        <v>-3800</v>
      </c>
      <c r="E74" s="17" t="n">
        <v>-3800</v>
      </c>
    </row>
    <row r="75">
      <c r="A75" s="2" t="inlineStr">
        <is>
          <t>Mid-Atlantic</t>
        </is>
      </c>
      <c r="B75" s="2" t="inlineStr">
        <is>
          <t>Office supplies</t>
        </is>
      </c>
      <c r="C75" s="17" t="n">
        <v>-2300</v>
      </c>
      <c r="D75" s="17" t="n">
        <v>-2400</v>
      </c>
      <c r="E75" s="17" t="n">
        <v>-2300</v>
      </c>
    </row>
    <row r="76">
      <c r="A76" s="2" t="inlineStr">
        <is>
          <t>Mid-Atlantic</t>
        </is>
      </c>
      <c r="B76" s="2" t="inlineStr">
        <is>
          <t>Miscellaneous expense</t>
        </is>
      </c>
      <c r="C76" s="17" t="n">
        <v>-2900</v>
      </c>
      <c r="D76" s="17" t="n">
        <v>-2800</v>
      </c>
      <c r="E76" s="17" t="n">
        <v>-2800</v>
      </c>
    </row>
    <row r="77">
      <c r="A77" s="2" t="inlineStr">
        <is>
          <t>Great Lakes</t>
        </is>
      </c>
      <c r="B77" s="2" t="inlineStr">
        <is>
          <t>Product revenue</t>
        </is>
      </c>
      <c r="C77" s="17" t="n">
        <v>555900</v>
      </c>
      <c r="D77" s="17" t="n">
        <v>572000</v>
      </c>
      <c r="E77" s="17" t="n">
        <v>551900</v>
      </c>
    </row>
    <row r="78">
      <c r="A78" s="2" t="inlineStr">
        <is>
          <t>Great Lakes</t>
        </is>
      </c>
      <c r="B78" s="2" t="inlineStr">
        <is>
          <t>Service revenue</t>
        </is>
      </c>
      <c r="C78" s="17" t="n">
        <v>202300</v>
      </c>
      <c r="D78" s="17" t="n">
        <v>198000</v>
      </c>
      <c r="E78" s="17" t="n">
        <v>190700</v>
      </c>
    </row>
    <row r="79">
      <c r="A79" s="2" t="inlineStr">
        <is>
          <t>Great Lakes</t>
        </is>
      </c>
      <c r="B79" s="2" t="inlineStr">
        <is>
          <t>Recurring contracts</t>
        </is>
      </c>
      <c r="C79" s="17" t="n">
        <v>104900</v>
      </c>
      <c r="D79" s="17" t="n">
        <v>99000</v>
      </c>
      <c r="E79" s="17" t="n">
        <v>101500</v>
      </c>
    </row>
    <row r="80">
      <c r="A80" s="2" t="inlineStr">
        <is>
          <t>Great Lakes</t>
        </is>
      </c>
      <c r="B80" s="2" t="inlineStr">
        <is>
          <t>Other revenue</t>
        </is>
      </c>
      <c r="C80" s="17" t="n">
        <v>25600</v>
      </c>
      <c r="D80" s="17" t="n">
        <v>24200</v>
      </c>
      <c r="E80" s="17" t="n">
        <v>21800</v>
      </c>
    </row>
    <row r="81">
      <c r="A81" s="2" t="inlineStr">
        <is>
          <t>Great Lakes</t>
        </is>
      </c>
      <c r="B81" s="2" t="inlineStr">
        <is>
          <t>Materials</t>
        </is>
      </c>
      <c r="C81" s="17" t="n">
        <v>-217800</v>
      </c>
      <c r="D81" s="17" t="n">
        <v>-231000</v>
      </c>
      <c r="E81" s="17" t="n">
        <v>-225100</v>
      </c>
    </row>
    <row r="82">
      <c r="A82" s="2" t="inlineStr">
        <is>
          <t>Great Lakes</t>
        </is>
      </c>
      <c r="B82" s="2" t="inlineStr">
        <is>
          <t>Direct labor</t>
        </is>
      </c>
      <c r="C82" s="17" t="n">
        <v>-133200</v>
      </c>
      <c r="D82" s="17" t="n">
        <v>-132000</v>
      </c>
      <c r="E82" s="17" t="n">
        <v>-121800</v>
      </c>
    </row>
    <row r="83">
      <c r="A83" s="2" t="inlineStr">
        <is>
          <t>Great Lakes</t>
        </is>
      </c>
      <c r="B83" s="2" t="inlineStr">
        <is>
          <t>Freight</t>
        </is>
      </c>
      <c r="C83" s="17" t="n">
        <v>-77600</v>
      </c>
      <c r="D83" s="17" t="n">
        <v>-52800</v>
      </c>
      <c r="E83" s="17" t="n">
        <v>-53100</v>
      </c>
    </row>
    <row r="84">
      <c r="A84" s="2" t="inlineStr">
        <is>
          <t>Great Lakes</t>
        </is>
      </c>
      <c r="B84" s="2" t="inlineStr">
        <is>
          <t>Duty and customs</t>
        </is>
      </c>
      <c r="C84" s="17" t="n">
        <v>-15900</v>
      </c>
      <c r="D84" s="17" t="n">
        <v>-15400</v>
      </c>
      <c r="E84" s="17" t="n">
        <v>-13600</v>
      </c>
    </row>
    <row r="85">
      <c r="A85" s="2" t="inlineStr">
        <is>
          <t>Great Lakes</t>
        </is>
      </c>
      <c r="B85" s="2" t="inlineStr">
        <is>
          <t>Inventory adjustments</t>
        </is>
      </c>
      <c r="C85" s="17" t="n">
        <v>-6300</v>
      </c>
      <c r="D85" s="17" t="n">
        <v>-6600</v>
      </c>
      <c r="E85" s="17" t="n">
        <v>-6600</v>
      </c>
    </row>
    <row r="86">
      <c r="A86" s="2" t="inlineStr">
        <is>
          <t>Great Lakes</t>
        </is>
      </c>
      <c r="B86" s="2" t="inlineStr">
        <is>
          <t>Payroll</t>
        </is>
      </c>
      <c r="C86" s="17" t="n">
        <v>-106800</v>
      </c>
      <c r="D86" s="17" t="n">
        <v>-107800</v>
      </c>
      <c r="E86" s="17" t="n">
        <v>-97500</v>
      </c>
    </row>
    <row r="87">
      <c r="A87" s="2" t="inlineStr">
        <is>
          <t>Great Lakes</t>
        </is>
      </c>
      <c r="B87" s="2" t="inlineStr">
        <is>
          <t>Employee benefits</t>
        </is>
      </c>
      <c r="C87" s="17" t="n">
        <v>-27800</v>
      </c>
      <c r="D87" s="17" t="n">
        <v>-26400</v>
      </c>
      <c r="E87" s="17" t="n">
        <v>-24600</v>
      </c>
    </row>
    <row r="88">
      <c r="A88" s="2" t="inlineStr">
        <is>
          <t>Great Lakes</t>
        </is>
      </c>
      <c r="B88" s="2" t="inlineStr">
        <is>
          <t>Sales commissions</t>
        </is>
      </c>
      <c r="C88" s="17" t="n">
        <v>-32400</v>
      </c>
      <c r="D88" s="17" t="n">
        <v>-34100</v>
      </c>
      <c r="E88" s="17" t="n">
        <v>-32300</v>
      </c>
    </row>
    <row r="89">
      <c r="A89" s="2" t="inlineStr">
        <is>
          <t>Great Lakes</t>
        </is>
      </c>
      <c r="B89" s="2" t="inlineStr">
        <is>
          <t>Marketing programs</t>
        </is>
      </c>
      <c r="C89" s="17" t="n">
        <v>-28300</v>
      </c>
      <c r="D89" s="17" t="n">
        <v>-28600</v>
      </c>
      <c r="E89" s="17" t="n">
        <v>-28100</v>
      </c>
    </row>
    <row r="90">
      <c r="A90" s="2" t="inlineStr">
        <is>
          <t>Great Lakes</t>
        </is>
      </c>
      <c r="B90" s="2" t="inlineStr">
        <is>
          <t>Travel</t>
        </is>
      </c>
      <c r="C90" s="17" t="n">
        <v>-13600</v>
      </c>
      <c r="D90" s="17" t="n">
        <v>-13200</v>
      </c>
      <c r="E90" s="17" t="n">
        <v>-11800</v>
      </c>
    </row>
    <row r="91">
      <c r="A91" s="2" t="inlineStr">
        <is>
          <t>Great Lakes</t>
        </is>
      </c>
      <c r="B91" s="2" t="inlineStr">
        <is>
          <t>Facilities rent</t>
        </is>
      </c>
      <c r="C91" s="17" t="n">
        <v>-32900</v>
      </c>
      <c r="D91" s="17" t="n">
        <v>-33000</v>
      </c>
      <c r="E91" s="17" t="n">
        <v>-33800</v>
      </c>
    </row>
    <row r="92">
      <c r="A92" s="2" t="inlineStr">
        <is>
          <t>Great Lakes</t>
        </is>
      </c>
      <c r="B92" s="2" t="inlineStr">
        <is>
          <t>Utilities</t>
        </is>
      </c>
      <c r="C92" s="17" t="n">
        <v>-9900</v>
      </c>
      <c r="D92" s="17" t="n">
        <v>-9900</v>
      </c>
      <c r="E92" s="17" t="n">
        <v>-10100</v>
      </c>
    </row>
    <row r="93">
      <c r="A93" s="2" t="inlineStr">
        <is>
          <t>Great Lakes</t>
        </is>
      </c>
      <c r="B93" s="2" t="inlineStr">
        <is>
          <t>Equipment leases</t>
        </is>
      </c>
      <c r="C93" s="17" t="n">
        <v>-12700</v>
      </c>
      <c r="D93" s="17" t="n">
        <v>-12100</v>
      </c>
      <c r="E93" s="17" t="n">
        <v>-12200</v>
      </c>
    </row>
    <row r="94">
      <c r="A94" s="2" t="inlineStr">
        <is>
          <t>Great Lakes</t>
        </is>
      </c>
      <c r="B94" s="2" t="inlineStr">
        <is>
          <t>Repairs and maintenance</t>
        </is>
      </c>
      <c r="C94" s="17" t="n">
        <v>-9000</v>
      </c>
      <c r="D94" s="17" t="n">
        <v>-8800</v>
      </c>
      <c r="E94" s="17" t="n">
        <v>-7900</v>
      </c>
    </row>
    <row r="95">
      <c r="A95" s="2" t="inlineStr">
        <is>
          <t>Great Lakes</t>
        </is>
      </c>
      <c r="B95" s="2" t="inlineStr">
        <is>
          <t>Insurance</t>
        </is>
      </c>
      <c r="C95" s="17" t="n">
        <v>-8100</v>
      </c>
      <c r="D95" s="17" t="n">
        <v>-7700</v>
      </c>
      <c r="E95" s="17" t="n">
        <v>-7100</v>
      </c>
    </row>
    <row r="96">
      <c r="A96" s="2" t="inlineStr">
        <is>
          <t>Great Lakes</t>
        </is>
      </c>
      <c r="B96" s="2" t="inlineStr">
        <is>
          <t>Professional services</t>
        </is>
      </c>
      <c r="C96" s="17" t="n">
        <v>-10700</v>
      </c>
      <c r="D96" s="17" t="n">
        <v>-11000</v>
      </c>
      <c r="E96" s="17" t="n">
        <v>-10600</v>
      </c>
    </row>
    <row r="97">
      <c r="A97" s="2" t="inlineStr">
        <is>
          <t>Great Lakes</t>
        </is>
      </c>
      <c r="B97" s="2" t="inlineStr">
        <is>
          <t>Software subscriptions</t>
        </is>
      </c>
      <c r="C97" s="17" t="n">
        <v>-7200</v>
      </c>
      <c r="D97" s="17" t="n">
        <v>-7200</v>
      </c>
      <c r="E97" s="17" t="n">
        <v>-7200</v>
      </c>
    </row>
    <row r="98">
      <c r="A98" s="2" t="inlineStr">
        <is>
          <t>Great Lakes</t>
        </is>
      </c>
      <c r="B98" s="2" t="inlineStr">
        <is>
          <t>Telecom</t>
        </is>
      </c>
      <c r="C98" s="17" t="n">
        <v>-3900</v>
      </c>
      <c r="D98" s="17" t="n">
        <v>-3900</v>
      </c>
      <c r="E98" s="17" t="n">
        <v>-4000</v>
      </c>
    </row>
    <row r="99">
      <c r="A99" s="2" t="inlineStr">
        <is>
          <t>Great Lakes</t>
        </is>
      </c>
      <c r="B99" s="2" t="inlineStr">
        <is>
          <t>Training</t>
        </is>
      </c>
      <c r="C99" s="17" t="n">
        <v>-4600</v>
      </c>
      <c r="D99" s="17" t="n">
        <v>-4400</v>
      </c>
      <c r="E99" s="17" t="n">
        <v>-4300</v>
      </c>
    </row>
    <row r="100">
      <c r="A100" s="2" t="inlineStr">
        <is>
          <t>Great Lakes</t>
        </is>
      </c>
      <c r="B100" s="2" t="inlineStr">
        <is>
          <t>Office supplies</t>
        </is>
      </c>
      <c r="C100" s="17" t="n">
        <v>-2700</v>
      </c>
      <c r="D100" s="17" t="n">
        <v>-2800</v>
      </c>
      <c r="E100" s="17" t="n">
        <v>-2700</v>
      </c>
    </row>
    <row r="101">
      <c r="A101" s="2" t="inlineStr">
        <is>
          <t>Great Lakes</t>
        </is>
      </c>
      <c r="B101" s="2" t="inlineStr">
        <is>
          <t>Miscellaneous expense</t>
        </is>
      </c>
      <c r="C101" s="17" t="n">
        <v>-3300</v>
      </c>
      <c r="D101" s="17" t="n">
        <v>-3300</v>
      </c>
      <c r="E101" s="17" t="n">
        <v>-3300</v>
      </c>
    </row>
    <row r="102">
      <c r="A102" s="2" t="inlineStr">
        <is>
          <t>Midwest</t>
        </is>
      </c>
      <c r="B102" s="2" t="inlineStr">
        <is>
          <t>Product revenue</t>
        </is>
      </c>
      <c r="C102" s="17" t="n">
        <v>455300</v>
      </c>
      <c r="D102" s="17" t="n">
        <v>468000</v>
      </c>
      <c r="E102" s="17" t="n">
        <v>471200</v>
      </c>
    </row>
    <row r="103">
      <c r="A103" s="2" t="inlineStr">
        <is>
          <t>Midwest</t>
        </is>
      </c>
      <c r="B103" s="2" t="inlineStr">
        <is>
          <t>Service revenue</t>
        </is>
      </c>
      <c r="C103" s="17" t="n">
        <v>166100</v>
      </c>
      <c r="D103" s="17" t="n">
        <v>162000</v>
      </c>
      <c r="E103" s="17" t="n">
        <v>147200</v>
      </c>
    </row>
    <row r="104">
      <c r="A104" s="2" t="inlineStr">
        <is>
          <t>Midwest</t>
        </is>
      </c>
      <c r="B104" s="2" t="inlineStr">
        <is>
          <t>Recurring contracts</t>
        </is>
      </c>
      <c r="C104" s="17" t="n">
        <v>85300</v>
      </c>
      <c r="D104" s="17" t="n">
        <v>81000</v>
      </c>
      <c r="E104" s="17" t="n">
        <v>77600</v>
      </c>
    </row>
    <row r="105">
      <c r="A105" s="2" t="inlineStr">
        <is>
          <t>Midwest</t>
        </is>
      </c>
      <c r="B105" s="2" t="inlineStr">
        <is>
          <t>Other revenue</t>
        </is>
      </c>
      <c r="C105" s="17" t="n">
        <v>19700</v>
      </c>
      <c r="D105" s="17" t="n">
        <v>19800</v>
      </c>
      <c r="E105" s="17" t="n">
        <v>18500</v>
      </c>
    </row>
    <row r="106">
      <c r="A106" s="2" t="inlineStr">
        <is>
          <t>Midwest</t>
        </is>
      </c>
      <c r="B106" s="2" t="inlineStr">
        <is>
          <t>Materials</t>
        </is>
      </c>
      <c r="C106" s="17" t="n">
        <v>-186400</v>
      </c>
      <c r="D106" s="17" t="n">
        <v>-189000</v>
      </c>
      <c r="E106" s="17" t="n">
        <v>-190500</v>
      </c>
    </row>
    <row r="107">
      <c r="A107" s="2" t="inlineStr">
        <is>
          <t>Midwest</t>
        </is>
      </c>
      <c r="B107" s="2" t="inlineStr">
        <is>
          <t>Direct labor</t>
        </is>
      </c>
      <c r="C107" s="17" t="n">
        <v>-113500</v>
      </c>
      <c r="D107" s="17" t="n">
        <v>-108000</v>
      </c>
      <c r="E107" s="17" t="n">
        <v>-103200</v>
      </c>
    </row>
    <row r="108">
      <c r="A108" s="2" t="inlineStr">
        <is>
          <t>Midwest</t>
        </is>
      </c>
      <c r="B108" s="2" t="inlineStr">
        <is>
          <t>Freight</t>
        </is>
      </c>
      <c r="C108" s="17" t="n">
        <v>-43400</v>
      </c>
      <c r="D108" s="17" t="n">
        <v>-43200</v>
      </c>
      <c r="E108" s="17" t="n">
        <v>-41300</v>
      </c>
    </row>
    <row r="109">
      <c r="A109" s="2" t="inlineStr">
        <is>
          <t>Midwest</t>
        </is>
      </c>
      <c r="B109" s="2" t="inlineStr">
        <is>
          <t>Duty and customs</t>
        </is>
      </c>
      <c r="C109" s="17" t="n">
        <v>-12000</v>
      </c>
      <c r="D109" s="17" t="n">
        <v>-12600</v>
      </c>
      <c r="E109" s="17" t="n">
        <v>-12900</v>
      </c>
    </row>
    <row r="110">
      <c r="A110" s="2" t="inlineStr">
        <is>
          <t>Midwest</t>
        </is>
      </c>
      <c r="B110" s="2" t="inlineStr">
        <is>
          <t>Inventory adjustments</t>
        </is>
      </c>
      <c r="C110" s="17" t="n">
        <v>-5300</v>
      </c>
      <c r="D110" s="17" t="n">
        <v>-5400</v>
      </c>
      <c r="E110" s="17" t="n">
        <v>-4800</v>
      </c>
    </row>
    <row r="111">
      <c r="A111" s="2" t="inlineStr">
        <is>
          <t>Midwest</t>
        </is>
      </c>
      <c r="B111" s="2" t="inlineStr">
        <is>
          <t>Payroll</t>
        </is>
      </c>
      <c r="C111" s="17" t="n">
        <v>-85400</v>
      </c>
      <c r="D111" s="17" t="n">
        <v>-88200</v>
      </c>
      <c r="E111" s="17" t="n">
        <v>-81800</v>
      </c>
    </row>
    <row r="112">
      <c r="A112" s="2" t="inlineStr">
        <is>
          <t>Midwest</t>
        </is>
      </c>
      <c r="B112" s="2" t="inlineStr">
        <is>
          <t>Employee benefits</t>
        </is>
      </c>
      <c r="C112" s="17" t="n">
        <v>-22300</v>
      </c>
      <c r="D112" s="17" t="n">
        <v>-21600</v>
      </c>
      <c r="E112" s="17" t="n">
        <v>-19600</v>
      </c>
    </row>
    <row r="113">
      <c r="A113" s="2" t="inlineStr">
        <is>
          <t>Midwest</t>
        </is>
      </c>
      <c r="B113" s="2" t="inlineStr">
        <is>
          <t>Sales commissions</t>
        </is>
      </c>
      <c r="C113" s="17" t="n">
        <v>-26800</v>
      </c>
      <c r="D113" s="17" t="n">
        <v>-27900</v>
      </c>
      <c r="E113" s="17" t="n">
        <v>-28600</v>
      </c>
    </row>
    <row r="114">
      <c r="A114" s="2" t="inlineStr">
        <is>
          <t>Midwest</t>
        </is>
      </c>
      <c r="B114" s="2" t="inlineStr">
        <is>
          <t>Marketing programs</t>
        </is>
      </c>
      <c r="C114" s="17" t="n">
        <v>-22900</v>
      </c>
      <c r="D114" s="17" t="n">
        <v>-23400</v>
      </c>
      <c r="E114" s="17" t="n">
        <v>-24100</v>
      </c>
    </row>
    <row r="115">
      <c r="A115" s="2" t="inlineStr">
        <is>
          <t>Midwest</t>
        </is>
      </c>
      <c r="B115" s="2" t="inlineStr">
        <is>
          <t>Travel</t>
        </is>
      </c>
      <c r="C115" s="17" t="n">
        <v>-10200</v>
      </c>
      <c r="D115" s="17" t="n">
        <v>-10800</v>
      </c>
      <c r="E115" s="17" t="n">
        <v>-9700</v>
      </c>
    </row>
    <row r="116">
      <c r="A116" s="2" t="inlineStr">
        <is>
          <t>Midwest</t>
        </is>
      </c>
      <c r="B116" s="2" t="inlineStr">
        <is>
          <t>Facilities rent</t>
        </is>
      </c>
      <c r="C116" s="17" t="n">
        <v>-26100</v>
      </c>
      <c r="D116" s="17" t="n">
        <v>-27000</v>
      </c>
      <c r="E116" s="17" t="n">
        <v>-25400</v>
      </c>
    </row>
    <row r="117">
      <c r="A117" s="2" t="inlineStr">
        <is>
          <t>Midwest</t>
        </is>
      </c>
      <c r="B117" s="2" t="inlineStr">
        <is>
          <t>Utilities</t>
        </is>
      </c>
      <c r="C117" s="17" t="n">
        <v>-8100</v>
      </c>
      <c r="D117" s="17" t="n">
        <v>-8100</v>
      </c>
      <c r="E117" s="17" t="n">
        <v>-7600</v>
      </c>
    </row>
    <row r="118">
      <c r="A118" s="2" t="inlineStr">
        <is>
          <t>Midwest</t>
        </is>
      </c>
      <c r="B118" s="2" t="inlineStr">
        <is>
          <t>Equipment leases</t>
        </is>
      </c>
      <c r="C118" s="17" t="n">
        <v>-10500</v>
      </c>
      <c r="D118" s="17" t="n">
        <v>-9900</v>
      </c>
      <c r="E118" s="17" t="n">
        <v>-10200</v>
      </c>
    </row>
    <row r="119">
      <c r="A119" s="2" t="inlineStr">
        <is>
          <t>Midwest</t>
        </is>
      </c>
      <c r="B119" s="2" t="inlineStr">
        <is>
          <t>Repairs and maintenance</t>
        </is>
      </c>
      <c r="C119" s="17" t="n">
        <v>-7300</v>
      </c>
      <c r="D119" s="17" t="n">
        <v>-7200</v>
      </c>
      <c r="E119" s="17" t="n">
        <v>-7500</v>
      </c>
    </row>
    <row r="120">
      <c r="A120" s="2" t="inlineStr">
        <is>
          <t>Midwest</t>
        </is>
      </c>
      <c r="B120" s="2" t="inlineStr">
        <is>
          <t>Insurance</t>
        </is>
      </c>
      <c r="C120" s="17" t="n">
        <v>-6600</v>
      </c>
      <c r="D120" s="17" t="n">
        <v>-6300</v>
      </c>
      <c r="E120" s="17" t="n">
        <v>-6500</v>
      </c>
    </row>
    <row r="121">
      <c r="A121" s="2" t="inlineStr">
        <is>
          <t>Midwest</t>
        </is>
      </c>
      <c r="B121" s="2" t="inlineStr">
        <is>
          <t>Professional services</t>
        </is>
      </c>
      <c r="C121" s="17" t="n">
        <v>-9100</v>
      </c>
      <c r="D121" s="17" t="n">
        <v>-9000</v>
      </c>
      <c r="E121" s="17" t="n">
        <v>-8100</v>
      </c>
    </row>
    <row r="122">
      <c r="A122" s="2" t="inlineStr">
        <is>
          <t>Midwest</t>
        </is>
      </c>
      <c r="B122" s="2" t="inlineStr">
        <is>
          <t>Software subscriptions</t>
        </is>
      </c>
      <c r="C122" s="17" t="n">
        <v>-5800</v>
      </c>
      <c r="D122" s="17" t="n">
        <v>-5800</v>
      </c>
      <c r="E122" s="17" t="n">
        <v>-5100</v>
      </c>
    </row>
    <row r="123">
      <c r="A123" s="2" t="inlineStr">
        <is>
          <t>Midwest</t>
        </is>
      </c>
      <c r="B123" s="2" t="inlineStr">
        <is>
          <t>Telecom</t>
        </is>
      </c>
      <c r="C123" s="17" t="n">
        <v>-3200</v>
      </c>
      <c r="D123" s="17" t="n">
        <v>-3200</v>
      </c>
      <c r="E123" s="17" t="n">
        <v>-3300</v>
      </c>
    </row>
    <row r="124">
      <c r="A124" s="2" t="inlineStr">
        <is>
          <t>Midwest</t>
        </is>
      </c>
      <c r="B124" s="2" t="inlineStr">
        <is>
          <t>Training</t>
        </is>
      </c>
      <c r="C124" s="17" t="n">
        <v>-3600</v>
      </c>
      <c r="D124" s="17" t="n">
        <v>-3600</v>
      </c>
      <c r="E124" s="17" t="n">
        <v>-3600</v>
      </c>
    </row>
    <row r="125">
      <c r="A125" s="2" t="inlineStr">
        <is>
          <t>Midwest</t>
        </is>
      </c>
      <c r="B125" s="2" t="inlineStr">
        <is>
          <t>Office supplies</t>
        </is>
      </c>
      <c r="C125" s="17" t="n">
        <v>-2300</v>
      </c>
      <c r="D125" s="17" t="n">
        <v>-2200</v>
      </c>
      <c r="E125" s="17" t="n">
        <v>-2200</v>
      </c>
    </row>
    <row r="126">
      <c r="A126" s="2" t="inlineStr">
        <is>
          <t>Midwest</t>
        </is>
      </c>
      <c r="B126" s="2" t="inlineStr">
        <is>
          <t>Miscellaneous expense</t>
        </is>
      </c>
      <c r="C126" s="17" t="n">
        <v>-2700</v>
      </c>
      <c r="D126" s="17" t="n">
        <v>-2700</v>
      </c>
      <c r="E126" s="17" t="n">
        <v>-2600</v>
      </c>
    </row>
    <row r="127">
      <c r="A127" s="2" t="inlineStr">
        <is>
          <t>Plains</t>
        </is>
      </c>
      <c r="B127" s="2" t="inlineStr">
        <is>
          <t>Product revenue</t>
        </is>
      </c>
      <c r="C127" s="17" t="n">
        <v>347500</v>
      </c>
      <c r="D127" s="17" t="n">
        <v>364000</v>
      </c>
      <c r="E127" s="17" t="n">
        <v>365900</v>
      </c>
    </row>
    <row r="128">
      <c r="A128" s="2" t="inlineStr">
        <is>
          <t>Plains</t>
        </is>
      </c>
      <c r="B128" s="2" t="inlineStr">
        <is>
          <t>Service revenue</t>
        </is>
      </c>
      <c r="C128" s="17" t="n">
        <v>128200</v>
      </c>
      <c r="D128" s="17" t="n">
        <v>126000</v>
      </c>
      <c r="E128" s="17" t="n">
        <v>117400</v>
      </c>
    </row>
    <row r="129">
      <c r="A129" s="2" t="inlineStr">
        <is>
          <t>Plains</t>
        </is>
      </c>
      <c r="B129" s="2" t="inlineStr">
        <is>
          <t>Recurring contracts</t>
        </is>
      </c>
      <c r="C129" s="17" t="n">
        <v>62500</v>
      </c>
      <c r="D129" s="17" t="n">
        <v>63000</v>
      </c>
      <c r="E129" s="17" t="n">
        <v>64000</v>
      </c>
    </row>
    <row r="130">
      <c r="A130" s="2" t="inlineStr">
        <is>
          <t>Plains</t>
        </is>
      </c>
      <c r="B130" s="2" t="inlineStr">
        <is>
          <t>Other revenue</t>
        </is>
      </c>
      <c r="C130" s="17" t="n">
        <v>14600</v>
      </c>
      <c r="D130" s="17" t="n">
        <v>15400</v>
      </c>
      <c r="E130" s="17" t="n">
        <v>14100</v>
      </c>
    </row>
    <row r="131">
      <c r="A131" s="2" t="inlineStr">
        <is>
          <t>Plains</t>
        </is>
      </c>
      <c r="B131" s="2" t="inlineStr">
        <is>
          <t>Materials</t>
        </is>
      </c>
      <c r="C131" s="17" t="n">
        <v>-149200</v>
      </c>
      <c r="D131" s="17" t="n">
        <v>-147000</v>
      </c>
      <c r="E131" s="17" t="n">
        <v>-147900</v>
      </c>
    </row>
    <row r="132">
      <c r="A132" s="2" t="inlineStr">
        <is>
          <t>Plains</t>
        </is>
      </c>
      <c r="B132" s="2" t="inlineStr">
        <is>
          <t>Direct labor</t>
        </is>
      </c>
      <c r="C132" s="17" t="n">
        <v>-84400</v>
      </c>
      <c r="D132" s="17" t="n">
        <v>-84000</v>
      </c>
      <c r="E132" s="17" t="n">
        <v>-82400</v>
      </c>
    </row>
    <row r="133">
      <c r="A133" s="2" t="inlineStr">
        <is>
          <t>Plains</t>
        </is>
      </c>
      <c r="B133" s="2" t="inlineStr">
        <is>
          <t>Freight</t>
        </is>
      </c>
      <c r="C133" s="17" t="n">
        <v>-31600</v>
      </c>
      <c r="D133" s="17" t="n">
        <v>-33600</v>
      </c>
      <c r="E133" s="17" t="n">
        <v>-32600</v>
      </c>
    </row>
    <row r="134">
      <c r="A134" s="2" t="inlineStr">
        <is>
          <t>Plains</t>
        </is>
      </c>
      <c r="B134" s="2" t="inlineStr">
        <is>
          <t>Duty and customs</t>
        </is>
      </c>
      <c r="C134" s="17" t="n">
        <v>-9900</v>
      </c>
      <c r="D134" s="17" t="n">
        <v>-9800</v>
      </c>
      <c r="E134" s="17" t="n">
        <v>-8700</v>
      </c>
    </row>
    <row r="135">
      <c r="A135" s="2" t="inlineStr">
        <is>
          <t>Plains</t>
        </is>
      </c>
      <c r="B135" s="2" t="inlineStr">
        <is>
          <t>Inventory adjustments</t>
        </is>
      </c>
      <c r="C135" s="17" t="n">
        <v>-4200</v>
      </c>
      <c r="D135" s="17" t="n">
        <v>-4200</v>
      </c>
      <c r="E135" s="17" t="n">
        <v>-3900</v>
      </c>
    </row>
    <row r="136">
      <c r="A136" s="2" t="inlineStr">
        <is>
          <t>Plains</t>
        </is>
      </c>
      <c r="B136" s="2" t="inlineStr">
        <is>
          <t>Payroll</t>
        </is>
      </c>
      <c r="C136" s="17" t="n">
        <v>-67300</v>
      </c>
      <c r="D136" s="17" t="n">
        <v>-68600</v>
      </c>
      <c r="E136" s="17" t="n">
        <v>-69100</v>
      </c>
    </row>
    <row r="137">
      <c r="A137" s="2" t="inlineStr">
        <is>
          <t>Plains</t>
        </is>
      </c>
      <c r="B137" s="2" t="inlineStr">
        <is>
          <t>Employee benefits</t>
        </is>
      </c>
      <c r="C137" s="17" t="n">
        <v>-17500</v>
      </c>
      <c r="D137" s="17" t="n">
        <v>-16800</v>
      </c>
      <c r="E137" s="17" t="n">
        <v>-14800</v>
      </c>
    </row>
    <row r="138">
      <c r="A138" s="2" t="inlineStr">
        <is>
          <t>Plains</t>
        </is>
      </c>
      <c r="B138" s="2" t="inlineStr">
        <is>
          <t>Sales commissions</t>
        </is>
      </c>
      <c r="C138" s="17" t="n">
        <v>-20600</v>
      </c>
      <c r="D138" s="17" t="n">
        <v>-21700</v>
      </c>
      <c r="E138" s="17" t="n">
        <v>-21300</v>
      </c>
    </row>
    <row r="139">
      <c r="A139" s="2" t="inlineStr">
        <is>
          <t>Plains</t>
        </is>
      </c>
      <c r="B139" s="2" t="inlineStr">
        <is>
          <t>Marketing programs</t>
        </is>
      </c>
      <c r="C139" s="17" t="n">
        <v>-19100</v>
      </c>
      <c r="D139" s="17" t="n">
        <v>-18200</v>
      </c>
      <c r="E139" s="17" t="n">
        <v>-17900</v>
      </c>
    </row>
    <row r="140">
      <c r="A140" s="2" t="inlineStr">
        <is>
          <t>Plains</t>
        </is>
      </c>
      <c r="B140" s="2" t="inlineStr">
        <is>
          <t>Travel</t>
        </is>
      </c>
      <c r="C140" s="17" t="n">
        <v>-8200</v>
      </c>
      <c r="D140" s="17" t="n">
        <v>-8400</v>
      </c>
      <c r="E140" s="17" t="n">
        <v>-8400</v>
      </c>
    </row>
    <row r="141">
      <c r="A141" s="2" t="inlineStr">
        <is>
          <t>Plains</t>
        </is>
      </c>
      <c r="B141" s="2" t="inlineStr">
        <is>
          <t>Facilities rent</t>
        </is>
      </c>
      <c r="C141" s="17" t="n">
        <v>-22000</v>
      </c>
      <c r="D141" s="17" t="n">
        <v>-21000</v>
      </c>
      <c r="E141" s="17" t="n">
        <v>-18700</v>
      </c>
    </row>
    <row r="142">
      <c r="A142" s="2" t="inlineStr">
        <is>
          <t>Plains</t>
        </is>
      </c>
      <c r="B142" s="2" t="inlineStr">
        <is>
          <t>Utilities</t>
        </is>
      </c>
      <c r="C142" s="17" t="n">
        <v>-5900</v>
      </c>
      <c r="D142" s="17" t="n">
        <v>-6300</v>
      </c>
      <c r="E142" s="17" t="n">
        <v>-6000</v>
      </c>
    </row>
    <row r="143">
      <c r="A143" s="2" t="inlineStr">
        <is>
          <t>Plains</t>
        </is>
      </c>
      <c r="B143" s="2" t="inlineStr">
        <is>
          <t>Equipment leases</t>
        </is>
      </c>
      <c r="C143" s="17" t="n">
        <v>-7900</v>
      </c>
      <c r="D143" s="17" t="n">
        <v>-7700</v>
      </c>
      <c r="E143" s="17" t="n">
        <v>-7400</v>
      </c>
    </row>
    <row r="144">
      <c r="A144" s="2" t="inlineStr">
        <is>
          <t>Plains</t>
        </is>
      </c>
      <c r="B144" s="2" t="inlineStr">
        <is>
          <t>Repairs and maintenance</t>
        </is>
      </c>
      <c r="C144" s="17" t="n">
        <v>-5600</v>
      </c>
      <c r="D144" s="17" t="n">
        <v>-5600</v>
      </c>
      <c r="E144" s="17" t="n">
        <v>-5100</v>
      </c>
    </row>
    <row r="145">
      <c r="A145" s="2" t="inlineStr">
        <is>
          <t>Plains</t>
        </is>
      </c>
      <c r="B145" s="2" t="inlineStr">
        <is>
          <t>Insurance</t>
        </is>
      </c>
      <c r="C145" s="17" t="n">
        <v>-4700</v>
      </c>
      <c r="D145" s="17" t="n">
        <v>-4900</v>
      </c>
      <c r="E145" s="17" t="n">
        <v>-4300</v>
      </c>
    </row>
    <row r="146">
      <c r="A146" s="2" t="inlineStr">
        <is>
          <t>Plains</t>
        </is>
      </c>
      <c r="B146" s="2" t="inlineStr">
        <is>
          <t>Professional services</t>
        </is>
      </c>
      <c r="C146" s="17" t="n">
        <v>-7000</v>
      </c>
      <c r="D146" s="17" t="n">
        <v>-7000</v>
      </c>
      <c r="E146" s="17" t="n">
        <v>-6500</v>
      </c>
    </row>
    <row r="147">
      <c r="A147" s="2" t="inlineStr">
        <is>
          <t>Plains</t>
        </is>
      </c>
      <c r="B147" s="2" t="inlineStr">
        <is>
          <t>Software subscriptions</t>
        </is>
      </c>
      <c r="C147" s="17" t="n">
        <v>-4600</v>
      </c>
      <c r="D147" s="17" t="n">
        <v>-4600</v>
      </c>
      <c r="E147" s="17" t="n">
        <v>-4400</v>
      </c>
    </row>
    <row r="148">
      <c r="A148" s="2" t="inlineStr">
        <is>
          <t>Plains</t>
        </is>
      </c>
      <c r="B148" s="2" t="inlineStr">
        <is>
          <t>Telecom</t>
        </is>
      </c>
      <c r="C148" s="17" t="n">
        <v>-2300</v>
      </c>
      <c r="D148" s="17" t="n">
        <v>-2400</v>
      </c>
      <c r="E148" s="17" t="n">
        <v>-2400</v>
      </c>
    </row>
    <row r="149">
      <c r="A149" s="2" t="inlineStr">
        <is>
          <t>Plains</t>
        </is>
      </c>
      <c r="B149" s="2" t="inlineStr">
        <is>
          <t>Training</t>
        </is>
      </c>
      <c r="C149" s="17" t="n">
        <v>-2700</v>
      </c>
      <c r="D149" s="17" t="n">
        <v>-2800</v>
      </c>
      <c r="E149" s="17" t="n">
        <v>-2700</v>
      </c>
    </row>
    <row r="150">
      <c r="A150" s="2" t="inlineStr">
        <is>
          <t>Plains</t>
        </is>
      </c>
      <c r="B150" s="2" t="inlineStr">
        <is>
          <t>Office supplies</t>
        </is>
      </c>
      <c r="C150" s="17" t="n">
        <v>-1800</v>
      </c>
      <c r="D150" s="17" t="n">
        <v>-1800</v>
      </c>
      <c r="E150" s="17" t="n">
        <v>-1800</v>
      </c>
    </row>
    <row r="151">
      <c r="A151" s="2" t="inlineStr">
        <is>
          <t>Plains</t>
        </is>
      </c>
      <c r="B151" s="2" t="inlineStr">
        <is>
          <t>Miscellaneous expense</t>
        </is>
      </c>
      <c r="C151" s="17" t="n">
        <v>-2200</v>
      </c>
      <c r="D151" s="17" t="n">
        <v>-2100</v>
      </c>
      <c r="E151" s="17" t="n">
        <v>-2100</v>
      </c>
    </row>
    <row r="152">
      <c r="A152" s="2" t="inlineStr">
        <is>
          <t>Gulf Coast</t>
        </is>
      </c>
      <c r="B152" s="2" t="inlineStr">
        <is>
          <t>Product revenue</t>
        </is>
      </c>
      <c r="C152" s="17" t="n">
        <v>415500</v>
      </c>
      <c r="D152" s="17" t="n">
        <v>442000</v>
      </c>
      <c r="E152" s="17" t="n">
        <v>442100</v>
      </c>
    </row>
    <row r="153">
      <c r="A153" s="2" t="inlineStr">
        <is>
          <t>Gulf Coast</t>
        </is>
      </c>
      <c r="B153" s="2" t="inlineStr">
        <is>
          <t>Service revenue</t>
        </is>
      </c>
      <c r="C153" s="17" t="n">
        <v>153400</v>
      </c>
      <c r="D153" s="17" t="n">
        <v>153000</v>
      </c>
      <c r="E153" s="17" t="n">
        <v>150300</v>
      </c>
    </row>
    <row r="154">
      <c r="A154" s="2" t="inlineStr">
        <is>
          <t>Gulf Coast</t>
        </is>
      </c>
      <c r="B154" s="2" t="inlineStr">
        <is>
          <t>Recurring contracts</t>
        </is>
      </c>
      <c r="C154" s="17" t="n">
        <v>41300</v>
      </c>
      <c r="D154" s="17" t="n">
        <v>0</v>
      </c>
      <c r="E154" s="17" t="n">
        <v>0</v>
      </c>
    </row>
    <row r="155">
      <c r="A155" s="2" t="inlineStr">
        <is>
          <t>Gulf Coast</t>
        </is>
      </c>
      <c r="B155" s="2" t="inlineStr">
        <is>
          <t>Other revenue</t>
        </is>
      </c>
      <c r="C155" s="17" t="n">
        <v>17600</v>
      </c>
      <c r="D155" s="17" t="n">
        <v>18700</v>
      </c>
      <c r="E155" s="17" t="n">
        <v>16800</v>
      </c>
    </row>
    <row r="156">
      <c r="A156" s="2" t="inlineStr">
        <is>
          <t>Gulf Coast</t>
        </is>
      </c>
      <c r="B156" s="2" t="inlineStr">
        <is>
          <t>Materials</t>
        </is>
      </c>
      <c r="C156" s="17" t="n">
        <v>-170200</v>
      </c>
      <c r="D156" s="17" t="n">
        <v>-178500</v>
      </c>
      <c r="E156" s="17" t="n">
        <v>-177400</v>
      </c>
    </row>
    <row r="157">
      <c r="A157" s="2" t="inlineStr">
        <is>
          <t>Gulf Coast</t>
        </is>
      </c>
      <c r="B157" s="2" t="inlineStr">
        <is>
          <t>Direct labor</t>
        </is>
      </c>
      <c r="C157" s="17" t="n">
        <v>-105200</v>
      </c>
      <c r="D157" s="17" t="n">
        <v>-102000</v>
      </c>
      <c r="E157" s="17" t="n">
        <v>-96400</v>
      </c>
    </row>
    <row r="158">
      <c r="A158" s="2" t="inlineStr">
        <is>
          <t>Gulf Coast</t>
        </is>
      </c>
      <c r="B158" s="2" t="inlineStr">
        <is>
          <t>Freight</t>
        </is>
      </c>
      <c r="C158" s="17" t="n">
        <v>-39400</v>
      </c>
      <c r="D158" s="17" t="n">
        <v>-40800</v>
      </c>
      <c r="E158" s="17" t="n">
        <v>-38800</v>
      </c>
    </row>
    <row r="159">
      <c r="A159" s="2" t="inlineStr">
        <is>
          <t>Gulf Coast</t>
        </is>
      </c>
      <c r="B159" s="2" t="inlineStr">
        <is>
          <t>Duty and customs</t>
        </is>
      </c>
      <c r="C159" s="17" t="n">
        <v>-11400</v>
      </c>
      <c r="D159" s="17" t="n">
        <v>-11900</v>
      </c>
      <c r="E159" s="17" t="n">
        <v>-10900</v>
      </c>
    </row>
    <row r="160">
      <c r="A160" s="2" t="inlineStr">
        <is>
          <t>Gulf Coast</t>
        </is>
      </c>
      <c r="B160" s="2" t="inlineStr">
        <is>
          <t>Inventory adjustments</t>
        </is>
      </c>
      <c r="C160" s="17" t="n">
        <v>-5100</v>
      </c>
      <c r="D160" s="17" t="n">
        <v>-5100</v>
      </c>
      <c r="E160" s="17" t="n">
        <v>-5200</v>
      </c>
    </row>
    <row r="161">
      <c r="A161" s="2" t="inlineStr">
        <is>
          <t>Gulf Coast</t>
        </is>
      </c>
      <c r="B161" s="2" t="inlineStr">
        <is>
          <t>Payroll</t>
        </is>
      </c>
      <c r="C161" s="17" t="n">
        <v>-85600</v>
      </c>
      <c r="D161" s="17" t="n">
        <v>-83300</v>
      </c>
      <c r="E161" s="17" t="n">
        <v>-74800</v>
      </c>
    </row>
    <row r="162">
      <c r="A162" s="2" t="inlineStr">
        <is>
          <t>Gulf Coast</t>
        </is>
      </c>
      <c r="B162" s="2" t="inlineStr">
        <is>
          <t>Employee benefits</t>
        </is>
      </c>
      <c r="C162" s="17" t="n">
        <v>-21100</v>
      </c>
      <c r="D162" s="17" t="n">
        <v>-20400</v>
      </c>
      <c r="E162" s="17" t="n">
        <v>-21100</v>
      </c>
    </row>
    <row r="163">
      <c r="A163" s="2" t="inlineStr">
        <is>
          <t>Gulf Coast</t>
        </is>
      </c>
      <c r="B163" s="2" t="inlineStr">
        <is>
          <t>Sales commissions</t>
        </is>
      </c>
      <c r="C163" s="17" t="n">
        <v>-27600</v>
      </c>
      <c r="D163" s="17" t="n">
        <v>-26400</v>
      </c>
      <c r="E163" s="17" t="n">
        <v>-23900</v>
      </c>
    </row>
    <row r="164">
      <c r="A164" s="2" t="inlineStr">
        <is>
          <t>Gulf Coast</t>
        </is>
      </c>
      <c r="B164" s="2" t="inlineStr">
        <is>
          <t>Marketing programs</t>
        </is>
      </c>
      <c r="C164" s="17" t="n">
        <v>-22300</v>
      </c>
      <c r="D164" s="17" t="n">
        <v>-22100</v>
      </c>
      <c r="E164" s="17" t="n">
        <v>-22800</v>
      </c>
    </row>
    <row r="165">
      <c r="A165" s="2" t="inlineStr">
        <is>
          <t>Gulf Coast</t>
        </is>
      </c>
      <c r="B165" s="2" t="inlineStr">
        <is>
          <t>Travel</t>
        </is>
      </c>
      <c r="C165" s="17" t="n">
        <v>-9900</v>
      </c>
      <c r="D165" s="17" t="n">
        <v>-10200</v>
      </c>
      <c r="E165" s="17" t="n">
        <v>-9900</v>
      </c>
    </row>
    <row r="166">
      <c r="A166" s="2" t="inlineStr">
        <is>
          <t>Gulf Coast</t>
        </is>
      </c>
      <c r="B166" s="2" t="inlineStr">
        <is>
          <t>Facilities rent</t>
        </is>
      </c>
      <c r="C166" s="17" t="n">
        <v>-25900</v>
      </c>
      <c r="D166" s="17" t="n">
        <v>-25500</v>
      </c>
      <c r="E166" s="17" t="n">
        <v>-26400</v>
      </c>
    </row>
    <row r="167">
      <c r="A167" s="2" t="inlineStr">
        <is>
          <t>Gulf Coast</t>
        </is>
      </c>
      <c r="B167" s="2" t="inlineStr">
        <is>
          <t>Utilities</t>
        </is>
      </c>
      <c r="C167" s="17" t="n">
        <v>-7900</v>
      </c>
      <c r="D167" s="17" t="n">
        <v>-7600</v>
      </c>
      <c r="E167" s="17" t="n">
        <v>-7300</v>
      </c>
    </row>
    <row r="168">
      <c r="A168" s="2" t="inlineStr">
        <is>
          <t>Gulf Coast</t>
        </is>
      </c>
      <c r="B168" s="2" t="inlineStr">
        <is>
          <t>Equipment leases</t>
        </is>
      </c>
      <c r="C168" s="17" t="n">
        <v>-9500</v>
      </c>
      <c r="D168" s="17" t="n">
        <v>-9400</v>
      </c>
      <c r="E168" s="17" t="n">
        <v>-8600</v>
      </c>
    </row>
    <row r="169">
      <c r="A169" s="2" t="inlineStr">
        <is>
          <t>Gulf Coast</t>
        </is>
      </c>
      <c r="B169" s="2" t="inlineStr">
        <is>
          <t>Repairs and maintenance</t>
        </is>
      </c>
      <c r="C169" s="17" t="n">
        <v>-7100</v>
      </c>
      <c r="D169" s="17" t="n">
        <v>-6800</v>
      </c>
      <c r="E169" s="17" t="n">
        <v>-6200</v>
      </c>
    </row>
    <row r="170">
      <c r="A170" s="2" t="inlineStr">
        <is>
          <t>Gulf Coast</t>
        </is>
      </c>
      <c r="B170" s="2" t="inlineStr">
        <is>
          <t>Insurance</t>
        </is>
      </c>
      <c r="C170" s="17" t="n">
        <v>-6100</v>
      </c>
      <c r="D170" s="17" t="n">
        <v>-6000</v>
      </c>
      <c r="E170" s="17" t="n">
        <v>-5400</v>
      </c>
    </row>
    <row r="171">
      <c r="A171" s="2" t="inlineStr">
        <is>
          <t>Gulf Coast</t>
        </is>
      </c>
      <c r="B171" s="2" t="inlineStr">
        <is>
          <t>Professional services</t>
        </is>
      </c>
      <c r="C171" s="17" t="n">
        <v>-8700</v>
      </c>
      <c r="D171" s="17" t="n">
        <v>-8500</v>
      </c>
      <c r="E171" s="17" t="n">
        <v>-8600</v>
      </c>
    </row>
    <row r="172">
      <c r="A172" s="2" t="inlineStr">
        <is>
          <t>Gulf Coast</t>
        </is>
      </c>
      <c r="B172" s="2" t="inlineStr">
        <is>
          <t>Software subscriptions</t>
        </is>
      </c>
      <c r="C172" s="17" t="n">
        <v>-5200</v>
      </c>
      <c r="D172" s="17" t="n">
        <v>-5500</v>
      </c>
      <c r="E172" s="17" t="n">
        <v>-5200</v>
      </c>
    </row>
    <row r="173">
      <c r="A173" s="2" t="inlineStr">
        <is>
          <t>Gulf Coast</t>
        </is>
      </c>
      <c r="B173" s="2" t="inlineStr">
        <is>
          <t>Telecom</t>
        </is>
      </c>
      <c r="C173" s="17" t="n">
        <v>-2900</v>
      </c>
      <c r="D173" s="17" t="n">
        <v>-3000</v>
      </c>
      <c r="E173" s="17" t="n">
        <v>-2900</v>
      </c>
    </row>
    <row r="174">
      <c r="A174" s="2" t="inlineStr">
        <is>
          <t>Gulf Coast</t>
        </is>
      </c>
      <c r="B174" s="2" t="inlineStr">
        <is>
          <t>Training</t>
        </is>
      </c>
      <c r="C174" s="17" t="n">
        <v>-3300</v>
      </c>
      <c r="D174" s="17" t="n">
        <v>-3400</v>
      </c>
      <c r="E174" s="17" t="n">
        <v>-3500</v>
      </c>
    </row>
    <row r="175">
      <c r="A175" s="2" t="inlineStr">
        <is>
          <t>Gulf Coast</t>
        </is>
      </c>
      <c r="B175" s="2" t="inlineStr">
        <is>
          <t>Office supplies</t>
        </is>
      </c>
      <c r="C175" s="17" t="n">
        <v>-2200</v>
      </c>
      <c r="D175" s="17" t="n">
        <v>-2100</v>
      </c>
      <c r="E175" s="17" t="n">
        <v>-1900</v>
      </c>
    </row>
    <row r="176">
      <c r="A176" s="2" t="inlineStr">
        <is>
          <t>Gulf Coast</t>
        </is>
      </c>
      <c r="B176" s="2" t="inlineStr">
        <is>
          <t>Miscellaneous expense</t>
        </is>
      </c>
      <c r="C176" s="17" t="n">
        <v>-2500</v>
      </c>
      <c r="D176" s="17" t="n">
        <v>-2600</v>
      </c>
      <c r="E176" s="17" t="n">
        <v>-2400</v>
      </c>
    </row>
    <row r="177">
      <c r="A177" s="2" t="inlineStr">
        <is>
          <t>Southwest</t>
        </is>
      </c>
      <c r="B177" s="2" t="inlineStr">
        <is>
          <t>Product revenue</t>
        </is>
      </c>
      <c r="C177" s="17" t="n">
        <v>472600</v>
      </c>
      <c r="D177" s="17" t="n">
        <v>494000</v>
      </c>
      <c r="E177" s="17" t="n">
        <v>478500</v>
      </c>
    </row>
    <row r="178">
      <c r="A178" s="2" t="inlineStr">
        <is>
          <t>Southwest</t>
        </is>
      </c>
      <c r="B178" s="2" t="inlineStr">
        <is>
          <t>Service revenue</t>
        </is>
      </c>
      <c r="C178" s="17" t="n">
        <v>175500</v>
      </c>
      <c r="D178" s="17" t="n">
        <v>171000</v>
      </c>
      <c r="E178" s="17" t="n">
        <v>163900</v>
      </c>
    </row>
    <row r="179">
      <c r="A179" s="2" t="inlineStr">
        <is>
          <t>Southwest</t>
        </is>
      </c>
      <c r="B179" s="2" t="inlineStr">
        <is>
          <t>Recurring contracts</t>
        </is>
      </c>
      <c r="C179" s="17" t="n">
        <v>85600</v>
      </c>
      <c r="D179" s="17" t="n">
        <v>85500</v>
      </c>
      <c r="E179" s="17" t="n">
        <v>77600</v>
      </c>
    </row>
    <row r="180">
      <c r="A180" s="2" t="inlineStr">
        <is>
          <t>Southwest</t>
        </is>
      </c>
      <c r="B180" s="2" t="inlineStr">
        <is>
          <t>Other revenue</t>
        </is>
      </c>
      <c r="C180" s="17" t="n">
        <v>20800</v>
      </c>
      <c r="D180" s="17" t="n">
        <v>20900</v>
      </c>
      <c r="E180" s="17" t="n">
        <v>21200</v>
      </c>
    </row>
    <row r="181">
      <c r="A181" s="2" t="inlineStr">
        <is>
          <t>Southwest</t>
        </is>
      </c>
      <c r="B181" s="2" t="inlineStr">
        <is>
          <t>Materials</t>
        </is>
      </c>
      <c r="C181" s="17" t="n">
        <v>-189400</v>
      </c>
      <c r="D181" s="17" t="n">
        <v>-199500</v>
      </c>
      <c r="E181" s="17" t="n">
        <v>-182700</v>
      </c>
    </row>
    <row r="182">
      <c r="A182" s="2" t="inlineStr">
        <is>
          <t>Southwest</t>
        </is>
      </c>
      <c r="B182" s="2" t="inlineStr">
        <is>
          <t>Direct labor</t>
        </is>
      </c>
      <c r="C182" s="17" t="n">
        <v>-114300</v>
      </c>
      <c r="D182" s="17" t="n">
        <v>-114000</v>
      </c>
      <c r="E182" s="17" t="n">
        <v>-109400</v>
      </c>
    </row>
    <row r="183">
      <c r="A183" s="2" t="inlineStr">
        <is>
          <t>Southwest</t>
        </is>
      </c>
      <c r="B183" s="2" t="inlineStr">
        <is>
          <t>Freight</t>
        </is>
      </c>
      <c r="C183" s="17" t="n">
        <v>-43900</v>
      </c>
      <c r="D183" s="17" t="n">
        <v>-45600</v>
      </c>
      <c r="E183" s="17" t="n">
        <v>-45600</v>
      </c>
    </row>
    <row r="184">
      <c r="A184" s="2" t="inlineStr">
        <is>
          <t>Southwest</t>
        </is>
      </c>
      <c r="B184" s="2" t="inlineStr">
        <is>
          <t>Duty and customs</t>
        </is>
      </c>
      <c r="C184" s="17" t="n">
        <v>-14100</v>
      </c>
      <c r="D184" s="17" t="n">
        <v>-13300</v>
      </c>
      <c r="E184" s="17" t="n">
        <v>-12700</v>
      </c>
    </row>
    <row r="185">
      <c r="A185" s="2" t="inlineStr">
        <is>
          <t>Southwest</t>
        </is>
      </c>
      <c r="B185" s="2" t="inlineStr">
        <is>
          <t>Inventory adjustments</t>
        </is>
      </c>
      <c r="C185" s="17" t="n">
        <v>-6000</v>
      </c>
      <c r="D185" s="17" t="n">
        <v>-5700</v>
      </c>
      <c r="E185" s="17" t="n">
        <v>-5900</v>
      </c>
    </row>
    <row r="186">
      <c r="A186" s="2" t="inlineStr">
        <is>
          <t>Southwest</t>
        </is>
      </c>
      <c r="B186" s="2" t="inlineStr">
        <is>
          <t>Payroll</t>
        </is>
      </c>
      <c r="C186" s="17" t="n">
        <v>-95900</v>
      </c>
      <c r="D186" s="17" t="n">
        <v>-93100</v>
      </c>
      <c r="E186" s="17" t="n">
        <v>-86400</v>
      </c>
    </row>
    <row r="187">
      <c r="A187" s="2" t="inlineStr">
        <is>
          <t>Southwest</t>
        </is>
      </c>
      <c r="B187" s="2" t="inlineStr">
        <is>
          <t>Employee benefits</t>
        </is>
      </c>
      <c r="C187" s="17" t="n">
        <v>-23000</v>
      </c>
      <c r="D187" s="17" t="n">
        <v>-22800</v>
      </c>
      <c r="E187" s="17" t="n">
        <v>-23500</v>
      </c>
    </row>
    <row r="188">
      <c r="A188" s="2" t="inlineStr">
        <is>
          <t>Southwest</t>
        </is>
      </c>
      <c r="B188" s="2" t="inlineStr">
        <is>
          <t>Sales commissions</t>
        </is>
      </c>
      <c r="C188" s="17" t="n">
        <v>-30600</v>
      </c>
      <c r="D188" s="17" t="n">
        <v>-29400</v>
      </c>
      <c r="E188" s="17" t="n">
        <v>-28100</v>
      </c>
    </row>
    <row r="189">
      <c r="A189" s="2" t="inlineStr">
        <is>
          <t>Southwest</t>
        </is>
      </c>
      <c r="B189" s="2" t="inlineStr">
        <is>
          <t>Marketing programs</t>
        </is>
      </c>
      <c r="C189" s="17" t="n">
        <v>-23900</v>
      </c>
      <c r="D189" s="17" t="n">
        <v>-24700</v>
      </c>
      <c r="E189" s="17" t="n">
        <v>-22800</v>
      </c>
    </row>
    <row r="190">
      <c r="A190" s="2" t="inlineStr">
        <is>
          <t>Southwest</t>
        </is>
      </c>
      <c r="B190" s="2" t="inlineStr">
        <is>
          <t>Travel</t>
        </is>
      </c>
      <c r="C190" s="17" t="n">
        <v>-11300</v>
      </c>
      <c r="D190" s="17" t="n">
        <v>-11400</v>
      </c>
      <c r="E190" s="17" t="n">
        <v>-11500</v>
      </c>
    </row>
    <row r="191">
      <c r="A191" s="2" t="inlineStr">
        <is>
          <t>Southwest</t>
        </is>
      </c>
      <c r="B191" s="2" t="inlineStr">
        <is>
          <t>Facilities rent</t>
        </is>
      </c>
      <c r="C191" s="17" t="n">
        <v>-28200</v>
      </c>
      <c r="D191" s="17" t="n">
        <v>-28500</v>
      </c>
      <c r="E191" s="17" t="n">
        <v>-27400</v>
      </c>
    </row>
    <row r="192">
      <c r="A192" s="2" t="inlineStr">
        <is>
          <t>Southwest</t>
        </is>
      </c>
      <c r="B192" s="2" t="inlineStr">
        <is>
          <t>Utilities</t>
        </is>
      </c>
      <c r="C192" s="17" t="n">
        <v>-8300</v>
      </c>
      <c r="D192" s="17" t="n">
        <v>-8600</v>
      </c>
      <c r="E192" s="17" t="n">
        <v>-8200</v>
      </c>
    </row>
    <row r="193">
      <c r="A193" s="2" t="inlineStr">
        <is>
          <t>Southwest</t>
        </is>
      </c>
      <c r="B193" s="2" t="inlineStr">
        <is>
          <t>Equipment leases</t>
        </is>
      </c>
      <c r="C193" s="17" t="n">
        <v>-10000</v>
      </c>
      <c r="D193" s="17" t="n">
        <v>-10400</v>
      </c>
      <c r="E193" s="17" t="n">
        <v>-9200</v>
      </c>
    </row>
    <row r="194">
      <c r="A194" s="2" t="inlineStr">
        <is>
          <t>Southwest</t>
        </is>
      </c>
      <c r="B194" s="2" t="inlineStr">
        <is>
          <t>Repairs and maintenance</t>
        </is>
      </c>
      <c r="C194" s="17" t="n">
        <v>-7300</v>
      </c>
      <c r="D194" s="17" t="n">
        <v>-7600</v>
      </c>
      <c r="E194" s="17" t="n">
        <v>-7300</v>
      </c>
    </row>
    <row r="195">
      <c r="A195" s="2" t="inlineStr">
        <is>
          <t>Southwest</t>
        </is>
      </c>
      <c r="B195" s="2" t="inlineStr">
        <is>
          <t>Insurance</t>
        </is>
      </c>
      <c r="C195" s="17" t="n">
        <v>-6700</v>
      </c>
      <c r="D195" s="17" t="n">
        <v>-6600</v>
      </c>
      <c r="E195" s="17" t="n">
        <v>-6600</v>
      </c>
    </row>
    <row r="196">
      <c r="A196" s="2" t="inlineStr">
        <is>
          <t>Southwest</t>
        </is>
      </c>
      <c r="B196" s="2" t="inlineStr">
        <is>
          <t>Professional services</t>
        </is>
      </c>
      <c r="C196" s="17" t="n">
        <v>-9400</v>
      </c>
      <c r="D196" s="17" t="n">
        <v>-9500</v>
      </c>
      <c r="E196" s="17" t="n">
        <v>-9400</v>
      </c>
    </row>
    <row r="197">
      <c r="A197" s="2" t="inlineStr">
        <is>
          <t>Southwest</t>
        </is>
      </c>
      <c r="B197" s="2" t="inlineStr">
        <is>
          <t>Software subscriptions</t>
        </is>
      </c>
      <c r="C197" s="17" t="n">
        <v>-6500</v>
      </c>
      <c r="D197" s="17" t="n">
        <v>-6200</v>
      </c>
      <c r="E197" s="17" t="n">
        <v>-5500</v>
      </c>
    </row>
    <row r="198">
      <c r="A198" s="2" t="inlineStr">
        <is>
          <t>Southwest</t>
        </is>
      </c>
      <c r="B198" s="2" t="inlineStr">
        <is>
          <t>Telecom</t>
        </is>
      </c>
      <c r="C198" s="17" t="n">
        <v>-3300</v>
      </c>
      <c r="D198" s="17" t="n">
        <v>-3300</v>
      </c>
      <c r="E198" s="17" t="n">
        <v>-3000</v>
      </c>
    </row>
    <row r="199">
      <c r="A199" s="2" t="inlineStr">
        <is>
          <t>Southwest</t>
        </is>
      </c>
      <c r="B199" s="2" t="inlineStr">
        <is>
          <t>Training</t>
        </is>
      </c>
      <c r="C199" s="17" t="n">
        <v>-4000</v>
      </c>
      <c r="D199" s="17" t="n">
        <v>-3800</v>
      </c>
      <c r="E199" s="17" t="n">
        <v>-3400</v>
      </c>
    </row>
    <row r="200">
      <c r="A200" s="2" t="inlineStr">
        <is>
          <t>Southwest</t>
        </is>
      </c>
      <c r="B200" s="2" t="inlineStr">
        <is>
          <t>Office supplies</t>
        </is>
      </c>
      <c r="C200" s="17" t="n">
        <v>-2300</v>
      </c>
      <c r="D200" s="17" t="n">
        <v>-2400</v>
      </c>
      <c r="E200" s="17" t="n">
        <v>-2300</v>
      </c>
    </row>
    <row r="201">
      <c r="A201" s="2" t="inlineStr">
        <is>
          <t>Southwest</t>
        </is>
      </c>
      <c r="B201" s="2" t="inlineStr">
        <is>
          <t>Miscellaneous expense</t>
        </is>
      </c>
      <c r="C201" s="17" t="n">
        <v>-2900</v>
      </c>
      <c r="D201" s="17" t="n">
        <v>-2800</v>
      </c>
      <c r="E201" s="17" t="n">
        <v>-2800</v>
      </c>
    </row>
    <row r="202">
      <c r="A202" s="2" t="inlineStr">
        <is>
          <t>Mountain West</t>
        </is>
      </c>
      <c r="B202" s="2" t="inlineStr">
        <is>
          <t>Product revenue</t>
        </is>
      </c>
      <c r="C202" s="17" t="n">
        <v>270500</v>
      </c>
      <c r="D202" s="17" t="n">
        <v>286000</v>
      </c>
      <c r="E202" s="17" t="n"/>
    </row>
    <row r="203">
      <c r="A203" s="2" t="inlineStr">
        <is>
          <t>Mountain West</t>
        </is>
      </c>
      <c r="B203" s="2" t="inlineStr">
        <is>
          <t>Service revenue</t>
        </is>
      </c>
      <c r="C203" s="17" t="n">
        <v>98700</v>
      </c>
      <c r="D203" s="17" t="n">
        <v>99000</v>
      </c>
      <c r="E203" s="17" t="n"/>
    </row>
    <row r="204">
      <c r="A204" s="2" t="inlineStr">
        <is>
          <t>Mountain West</t>
        </is>
      </c>
      <c r="B204" s="2" t="inlineStr">
        <is>
          <t>Recurring contracts</t>
        </is>
      </c>
      <c r="C204" s="17" t="n">
        <v>48600</v>
      </c>
      <c r="D204" s="17" t="n">
        <v>49500</v>
      </c>
      <c r="E204" s="17" t="n"/>
    </row>
    <row r="205">
      <c r="A205" s="2" t="inlineStr">
        <is>
          <t>Mountain West</t>
        </is>
      </c>
      <c r="B205" s="2" t="inlineStr">
        <is>
          <t>Other revenue</t>
        </is>
      </c>
      <c r="C205" s="17" t="n">
        <v>11600</v>
      </c>
      <c r="D205" s="17" t="n">
        <v>12100</v>
      </c>
      <c r="E205" s="17" t="n"/>
    </row>
    <row r="206">
      <c r="A206" s="2" t="inlineStr">
        <is>
          <t>Mountain West</t>
        </is>
      </c>
      <c r="B206" s="2" t="inlineStr">
        <is>
          <t>Materials</t>
        </is>
      </c>
      <c r="C206" s="17" t="n">
        <v>-109000</v>
      </c>
      <c r="D206" s="17" t="n">
        <v>-115500</v>
      </c>
      <c r="E206" s="17" t="n"/>
    </row>
    <row r="207">
      <c r="A207" s="2" t="inlineStr">
        <is>
          <t>Mountain West</t>
        </is>
      </c>
      <c r="B207" s="2" t="inlineStr">
        <is>
          <t>Direct labor</t>
        </is>
      </c>
      <c r="C207" s="17" t="n">
        <v>-65800</v>
      </c>
      <c r="D207" s="17" t="n">
        <v>-66000</v>
      </c>
      <c r="E207" s="17" t="n"/>
    </row>
    <row r="208">
      <c r="A208" s="2" t="inlineStr">
        <is>
          <t>Mountain West</t>
        </is>
      </c>
      <c r="B208" s="2" t="inlineStr">
        <is>
          <t>Freight</t>
        </is>
      </c>
      <c r="C208" s="17" t="n">
        <v>-27400</v>
      </c>
      <c r="D208" s="17" t="n">
        <v>-26400</v>
      </c>
      <c r="E208" s="17" t="n"/>
    </row>
    <row r="209">
      <c r="A209" s="2" t="inlineStr">
        <is>
          <t>Mountain West</t>
        </is>
      </c>
      <c r="B209" s="2" t="inlineStr">
        <is>
          <t>Duty and customs</t>
        </is>
      </c>
      <c r="C209" s="17" t="n">
        <v>-8200</v>
      </c>
      <c r="D209" s="17" t="n">
        <v>-7700</v>
      </c>
      <c r="E209" s="17" t="n"/>
    </row>
    <row r="210">
      <c r="A210" s="2" t="inlineStr">
        <is>
          <t>Mountain West</t>
        </is>
      </c>
      <c r="B210" s="2" t="inlineStr">
        <is>
          <t>Inventory adjustments</t>
        </is>
      </c>
      <c r="C210" s="17" t="n">
        <v>-3200</v>
      </c>
      <c r="D210" s="17" t="n">
        <v>-3300</v>
      </c>
      <c r="E210" s="17" t="n"/>
    </row>
    <row r="211">
      <c r="A211" s="2" t="inlineStr">
        <is>
          <t>Mountain West</t>
        </is>
      </c>
      <c r="B211" s="2" t="inlineStr">
        <is>
          <t>Payroll</t>
        </is>
      </c>
      <c r="C211" s="17" t="n">
        <v>-52500</v>
      </c>
      <c r="D211" s="17" t="n">
        <v>-53900</v>
      </c>
      <c r="E211" s="17" t="n"/>
    </row>
    <row r="212">
      <c r="A212" s="2" t="inlineStr">
        <is>
          <t>Mountain West</t>
        </is>
      </c>
      <c r="B212" s="2" t="inlineStr">
        <is>
          <t>Employee benefits</t>
        </is>
      </c>
      <c r="C212" s="17" t="n">
        <v>-13400</v>
      </c>
      <c r="D212" s="17" t="n">
        <v>-13200</v>
      </c>
      <c r="E212" s="17" t="n"/>
    </row>
    <row r="213">
      <c r="A213" s="2" t="inlineStr">
        <is>
          <t>Mountain West</t>
        </is>
      </c>
      <c r="B213" s="2" t="inlineStr">
        <is>
          <t>Sales commissions</t>
        </is>
      </c>
      <c r="C213" s="17" t="n">
        <v>-17200</v>
      </c>
      <c r="D213" s="17" t="n">
        <v>-17000</v>
      </c>
      <c r="E213" s="17" t="n"/>
    </row>
    <row r="214">
      <c r="A214" s="2" t="inlineStr">
        <is>
          <t>Mountain West</t>
        </is>
      </c>
      <c r="B214" s="2" t="inlineStr">
        <is>
          <t>Marketing programs</t>
        </is>
      </c>
      <c r="C214" s="17" t="n">
        <v>-14100</v>
      </c>
      <c r="D214" s="17" t="n">
        <v>-14300</v>
      </c>
      <c r="E214" s="17" t="n"/>
    </row>
    <row r="215">
      <c r="A215" s="2" t="inlineStr">
        <is>
          <t>Mountain West</t>
        </is>
      </c>
      <c r="B215" s="2" t="inlineStr">
        <is>
          <t>Travel</t>
        </is>
      </c>
      <c r="C215" s="17" t="n">
        <v>-6300</v>
      </c>
      <c r="D215" s="17" t="n">
        <v>-6600</v>
      </c>
      <c r="E215" s="17" t="n"/>
    </row>
    <row r="216">
      <c r="A216" s="2" t="inlineStr">
        <is>
          <t>Mountain West</t>
        </is>
      </c>
      <c r="B216" s="2" t="inlineStr">
        <is>
          <t>Facilities rent</t>
        </is>
      </c>
      <c r="C216" s="17" t="n">
        <v>-17200</v>
      </c>
      <c r="D216" s="17" t="n">
        <v>-16500</v>
      </c>
      <c r="E216" s="17" t="n"/>
    </row>
    <row r="217">
      <c r="A217" s="2" t="inlineStr">
        <is>
          <t>Mountain West</t>
        </is>
      </c>
      <c r="B217" s="2" t="inlineStr">
        <is>
          <t>Utilities</t>
        </is>
      </c>
      <c r="C217" s="17" t="n">
        <v>-4900</v>
      </c>
      <c r="D217" s="17" t="n">
        <v>-5000</v>
      </c>
      <c r="E217" s="17" t="n"/>
    </row>
    <row r="218">
      <c r="A218" s="2" t="inlineStr">
        <is>
          <t>Mountain West</t>
        </is>
      </c>
      <c r="B218" s="2" t="inlineStr">
        <is>
          <t>Equipment leases</t>
        </is>
      </c>
      <c r="C218" s="17" t="n">
        <v>-5900</v>
      </c>
      <c r="D218" s="17" t="n">
        <v>-6100</v>
      </c>
      <c r="E218" s="17" t="n"/>
    </row>
    <row r="219">
      <c r="A219" s="2" t="inlineStr">
        <is>
          <t>Mountain West</t>
        </is>
      </c>
      <c r="B219" s="2" t="inlineStr">
        <is>
          <t>Repairs and maintenance</t>
        </is>
      </c>
      <c r="C219" s="17" t="n">
        <v>-4400</v>
      </c>
      <c r="D219" s="17" t="n">
        <v>-4400</v>
      </c>
      <c r="E219" s="17" t="n"/>
    </row>
    <row r="220">
      <c r="A220" s="2" t="inlineStr">
        <is>
          <t>Mountain West</t>
        </is>
      </c>
      <c r="B220" s="2" t="inlineStr">
        <is>
          <t>Insurance</t>
        </is>
      </c>
      <c r="C220" s="17" t="n">
        <v>-3700</v>
      </c>
      <c r="D220" s="17" t="n">
        <v>-3900</v>
      </c>
      <c r="E220" s="17" t="n"/>
    </row>
    <row r="221">
      <c r="A221" s="2" t="inlineStr">
        <is>
          <t>Mountain West</t>
        </is>
      </c>
      <c r="B221" s="2" t="inlineStr">
        <is>
          <t>Professional services</t>
        </is>
      </c>
      <c r="C221" s="17" t="n">
        <v>-5500</v>
      </c>
      <c r="D221" s="17" t="n">
        <v>-5500</v>
      </c>
      <c r="E221" s="17" t="n"/>
    </row>
    <row r="222">
      <c r="A222" s="2" t="inlineStr">
        <is>
          <t>Mountain West</t>
        </is>
      </c>
      <c r="B222" s="2" t="inlineStr">
        <is>
          <t>Software subscriptions</t>
        </is>
      </c>
      <c r="C222" s="17" t="n">
        <v>-3400</v>
      </c>
      <c r="D222" s="17" t="n">
        <v>-3600</v>
      </c>
      <c r="E222" s="17" t="n"/>
    </row>
    <row r="223">
      <c r="A223" s="2" t="inlineStr">
        <is>
          <t>Mountain West</t>
        </is>
      </c>
      <c r="B223" s="2" t="inlineStr">
        <is>
          <t>Telecom</t>
        </is>
      </c>
      <c r="C223" s="17" t="n">
        <v>-1900</v>
      </c>
      <c r="D223" s="17" t="n">
        <v>-1900</v>
      </c>
      <c r="E223" s="17" t="n"/>
    </row>
    <row r="224">
      <c r="A224" s="2" t="inlineStr">
        <is>
          <t>Mountain West</t>
        </is>
      </c>
      <c r="B224" s="2" t="inlineStr">
        <is>
          <t>Training</t>
        </is>
      </c>
      <c r="C224" s="17" t="n">
        <v>-2200</v>
      </c>
      <c r="D224" s="17" t="n">
        <v>-2200</v>
      </c>
      <c r="E224" s="17" t="n"/>
    </row>
    <row r="225">
      <c r="A225" s="2" t="inlineStr">
        <is>
          <t>Mountain West</t>
        </is>
      </c>
      <c r="B225" s="2" t="inlineStr">
        <is>
          <t>Office supplies</t>
        </is>
      </c>
      <c r="C225" s="17" t="n">
        <v>-1400</v>
      </c>
      <c r="D225" s="17" t="n">
        <v>-1400</v>
      </c>
      <c r="E225" s="17" t="n"/>
    </row>
    <row r="226">
      <c r="A226" s="2" t="inlineStr">
        <is>
          <t>Mountain West</t>
        </is>
      </c>
      <c r="B226" s="2" t="inlineStr">
        <is>
          <t>Miscellaneous expense</t>
        </is>
      </c>
      <c r="C226" s="17" t="n">
        <v>-1800</v>
      </c>
      <c r="D226" s="17" t="n">
        <v>-1700</v>
      </c>
      <c r="E226" s="17" t="n"/>
    </row>
    <row r="227">
      <c r="A227" s="2" t="inlineStr">
        <is>
          <t>Pacific Northwest</t>
        </is>
      </c>
      <c r="B227" s="2" t="inlineStr">
        <is>
          <t>Product revenue</t>
        </is>
      </c>
      <c r="C227" s="17" t="n">
        <v>425300</v>
      </c>
      <c r="D227" s="17" t="n">
        <v>416000</v>
      </c>
      <c r="E227" s="17" t="n">
        <v>372300</v>
      </c>
    </row>
    <row r="228">
      <c r="A228" s="2" t="inlineStr">
        <is>
          <t>Pacific Northwest</t>
        </is>
      </c>
      <c r="B228" s="2" t="inlineStr">
        <is>
          <t>Service revenue</t>
        </is>
      </c>
      <c r="C228" s="17" t="n">
        <v>146200</v>
      </c>
      <c r="D228" s="17" t="n">
        <v>144000</v>
      </c>
      <c r="E228" s="17" t="n">
        <v>133000</v>
      </c>
    </row>
    <row r="229">
      <c r="A229" s="2" t="inlineStr">
        <is>
          <t>Pacific Northwest</t>
        </is>
      </c>
      <c r="B229" s="2" t="inlineStr">
        <is>
          <t>Recurring contracts</t>
        </is>
      </c>
      <c r="C229" s="17" t="n">
        <v>69700</v>
      </c>
      <c r="D229" s="17" t="n">
        <v>72000</v>
      </c>
      <c r="E229" s="17" t="n">
        <v>71000</v>
      </c>
    </row>
    <row r="230">
      <c r="A230" s="2" t="inlineStr">
        <is>
          <t>Pacific Northwest</t>
        </is>
      </c>
      <c r="B230" s="2" t="inlineStr">
        <is>
          <t>Other revenue</t>
        </is>
      </c>
      <c r="C230" s="17" t="n">
        <v>17300</v>
      </c>
      <c r="D230" s="17" t="n">
        <v>17600</v>
      </c>
      <c r="E230" s="17" t="n">
        <v>18000</v>
      </c>
    </row>
    <row r="231">
      <c r="A231" s="2" t="inlineStr">
        <is>
          <t>Pacific Northwest</t>
        </is>
      </c>
      <c r="B231" s="2" t="inlineStr">
        <is>
          <t>Materials</t>
        </is>
      </c>
      <c r="C231" s="17" t="n">
        <v>-168400</v>
      </c>
      <c r="D231" s="17" t="n">
        <v>-168000</v>
      </c>
      <c r="E231" s="17" t="n">
        <v>-152200</v>
      </c>
    </row>
    <row r="232">
      <c r="A232" s="2" t="inlineStr">
        <is>
          <t>Pacific Northwest</t>
        </is>
      </c>
      <c r="B232" s="2" t="inlineStr">
        <is>
          <t>Direct labor</t>
        </is>
      </c>
      <c r="C232" s="17" t="n">
        <v>-91800</v>
      </c>
      <c r="D232" s="17" t="n">
        <v>-96000</v>
      </c>
      <c r="E232" s="17" t="n">
        <v>-85200</v>
      </c>
    </row>
    <row r="233">
      <c r="A233" s="2" t="inlineStr">
        <is>
          <t>Pacific Northwest</t>
        </is>
      </c>
      <c r="B233" s="2" t="inlineStr">
        <is>
          <t>Freight</t>
        </is>
      </c>
      <c r="C233" s="17" t="n">
        <v>-40400</v>
      </c>
      <c r="D233" s="17" t="n">
        <v>-38400</v>
      </c>
      <c r="E233" s="17" t="n">
        <v>-39500</v>
      </c>
    </row>
    <row r="234">
      <c r="A234" s="2" t="inlineStr">
        <is>
          <t>Pacific Northwest</t>
        </is>
      </c>
      <c r="B234" s="2" t="inlineStr">
        <is>
          <t>Duty and customs</t>
        </is>
      </c>
      <c r="C234" s="17" t="n">
        <v>-11100</v>
      </c>
      <c r="D234" s="17" t="n">
        <v>-11200</v>
      </c>
      <c r="E234" s="17" t="n">
        <v>-11500</v>
      </c>
    </row>
    <row r="235">
      <c r="A235" s="2" t="inlineStr">
        <is>
          <t>Pacific Northwest</t>
        </is>
      </c>
      <c r="B235" s="2" t="inlineStr">
        <is>
          <t>Inventory adjustments</t>
        </is>
      </c>
      <c r="C235" s="17" t="n">
        <v>-4900</v>
      </c>
      <c r="D235" s="17" t="n">
        <v>-4800</v>
      </c>
      <c r="E235" s="17" t="n">
        <v>-4800</v>
      </c>
    </row>
    <row r="236">
      <c r="A236" s="2" t="inlineStr">
        <is>
          <t>Pacific Northwest</t>
        </is>
      </c>
      <c r="B236" s="2" t="inlineStr">
        <is>
          <t>Payroll</t>
        </is>
      </c>
      <c r="C236" s="17" t="n">
        <v>-79900</v>
      </c>
      <c r="D236" s="17" t="n">
        <v>-78400</v>
      </c>
      <c r="E236" s="17" t="n">
        <v>-78200</v>
      </c>
    </row>
    <row r="237">
      <c r="A237" s="2" t="inlineStr">
        <is>
          <t>Pacific Northwest</t>
        </is>
      </c>
      <c r="B237" s="2" t="inlineStr">
        <is>
          <t>Employee benefits</t>
        </is>
      </c>
      <c r="C237" s="17" t="n">
        <v>-18200</v>
      </c>
      <c r="D237" s="17" t="n">
        <v>-19200</v>
      </c>
      <c r="E237" s="17" t="n">
        <v>-18900</v>
      </c>
    </row>
    <row r="238">
      <c r="A238" s="2" t="inlineStr">
        <is>
          <t>Pacific Northwest</t>
        </is>
      </c>
      <c r="B238" s="2" t="inlineStr">
        <is>
          <t>Sales commissions</t>
        </is>
      </c>
      <c r="C238" s="17" t="n">
        <v>-24700</v>
      </c>
      <c r="D238" s="17" t="n">
        <v>-24800</v>
      </c>
      <c r="E238" s="17" t="n">
        <v>-23400</v>
      </c>
    </row>
    <row r="239">
      <c r="A239" s="2" t="inlineStr">
        <is>
          <t>Pacific Northwest</t>
        </is>
      </c>
      <c r="B239" s="2" t="inlineStr">
        <is>
          <t>Marketing programs</t>
        </is>
      </c>
      <c r="C239" s="17" t="n">
        <v>-20000</v>
      </c>
      <c r="D239" s="17" t="n">
        <v>-20800</v>
      </c>
      <c r="E239" s="17" t="n">
        <v>-20400</v>
      </c>
    </row>
    <row r="240">
      <c r="A240" s="2" t="inlineStr">
        <is>
          <t>Pacific Northwest</t>
        </is>
      </c>
      <c r="B240" s="2" t="inlineStr">
        <is>
          <t>Travel</t>
        </is>
      </c>
      <c r="C240" s="17" t="n">
        <v>-9900</v>
      </c>
      <c r="D240" s="17" t="n">
        <v>-9600</v>
      </c>
      <c r="E240" s="17" t="n">
        <v>-9500</v>
      </c>
    </row>
    <row r="241">
      <c r="A241" s="2" t="inlineStr">
        <is>
          <t>Pacific Northwest</t>
        </is>
      </c>
      <c r="B241" s="2" t="inlineStr">
        <is>
          <t>Facilities rent</t>
        </is>
      </c>
      <c r="C241" s="17" t="n">
        <v>-22700</v>
      </c>
      <c r="D241" s="17" t="n">
        <v>-24000</v>
      </c>
      <c r="E241" s="17" t="n">
        <v>-21300</v>
      </c>
    </row>
    <row r="242">
      <c r="A242" s="2" t="inlineStr">
        <is>
          <t>Pacific Northwest</t>
        </is>
      </c>
      <c r="B242" s="2" t="inlineStr">
        <is>
          <t>Utilities</t>
        </is>
      </c>
      <c r="C242" s="17" t="n">
        <v>-7300</v>
      </c>
      <c r="D242" s="17" t="n">
        <v>-7200</v>
      </c>
      <c r="E242" s="17" t="n">
        <v>-7100</v>
      </c>
    </row>
    <row r="243">
      <c r="A243" s="2" t="inlineStr">
        <is>
          <t>Pacific Northwest</t>
        </is>
      </c>
      <c r="B243" s="2" t="inlineStr">
        <is>
          <t>Equipment leases</t>
        </is>
      </c>
      <c r="C243" s="17" t="n">
        <v>-8400</v>
      </c>
      <c r="D243" s="17" t="n">
        <v>-8800</v>
      </c>
      <c r="E243" s="17" t="n">
        <v>-7800</v>
      </c>
    </row>
    <row r="244">
      <c r="A244" s="2" t="inlineStr">
        <is>
          <t>Pacific Northwest</t>
        </is>
      </c>
      <c r="B244" s="2" t="inlineStr">
        <is>
          <t>Repairs and maintenance</t>
        </is>
      </c>
      <c r="C244" s="17" t="n">
        <v>-6700</v>
      </c>
      <c r="D244" s="17" t="n">
        <v>-6400</v>
      </c>
      <c r="E244" s="17" t="n">
        <v>-6600</v>
      </c>
    </row>
    <row r="245">
      <c r="A245" s="2" t="inlineStr">
        <is>
          <t>Pacific Northwest</t>
        </is>
      </c>
      <c r="B245" s="2" t="inlineStr">
        <is>
          <t>Insurance</t>
        </is>
      </c>
      <c r="C245" s="17" t="n">
        <v>-5900</v>
      </c>
      <c r="D245" s="17" t="n">
        <v>-5600</v>
      </c>
      <c r="E245" s="17" t="n">
        <v>-5500</v>
      </c>
    </row>
    <row r="246">
      <c r="A246" s="2" t="inlineStr">
        <is>
          <t>Pacific Northwest</t>
        </is>
      </c>
      <c r="B246" s="2" t="inlineStr">
        <is>
          <t>Professional services</t>
        </is>
      </c>
      <c r="C246" s="17" t="n">
        <v>-7600</v>
      </c>
      <c r="D246" s="17" t="n">
        <v>-8000</v>
      </c>
      <c r="E246" s="17" t="n">
        <v>-7400</v>
      </c>
    </row>
    <row r="247">
      <c r="A247" s="2" t="inlineStr">
        <is>
          <t>Pacific Northwest</t>
        </is>
      </c>
      <c r="B247" s="2" t="inlineStr">
        <is>
          <t>Software subscriptions</t>
        </is>
      </c>
      <c r="C247" s="17" t="n">
        <v>-5100</v>
      </c>
      <c r="D247" s="17" t="n">
        <v>-5200</v>
      </c>
      <c r="E247" s="17" t="n">
        <v>-4900</v>
      </c>
    </row>
    <row r="248">
      <c r="A248" s="2" t="inlineStr">
        <is>
          <t>Pacific Northwest</t>
        </is>
      </c>
      <c r="B248" s="2" t="inlineStr">
        <is>
          <t>Telecom</t>
        </is>
      </c>
      <c r="C248" s="17" t="n">
        <v>-2900</v>
      </c>
      <c r="D248" s="17" t="n">
        <v>-2800</v>
      </c>
      <c r="E248" s="17" t="n">
        <v>-2900</v>
      </c>
    </row>
    <row r="249">
      <c r="A249" s="2" t="inlineStr">
        <is>
          <t>Pacific Northwest</t>
        </is>
      </c>
      <c r="B249" s="2" t="inlineStr">
        <is>
          <t>Training</t>
        </is>
      </c>
      <c r="C249" s="17" t="n">
        <v>-3100</v>
      </c>
      <c r="D249" s="17" t="n">
        <v>-3200</v>
      </c>
      <c r="E249" s="17" t="n">
        <v>-3100</v>
      </c>
    </row>
    <row r="250">
      <c r="A250" s="2" t="inlineStr">
        <is>
          <t>Pacific Northwest</t>
        </is>
      </c>
      <c r="B250" s="2" t="inlineStr">
        <is>
          <t>Office supplies</t>
        </is>
      </c>
      <c r="C250" s="17" t="n">
        <v>-2100</v>
      </c>
      <c r="D250" s="17" t="n">
        <v>-2000</v>
      </c>
      <c r="E250" s="17" t="n">
        <v>-2100</v>
      </c>
    </row>
    <row r="251">
      <c r="A251" s="2" t="inlineStr">
        <is>
          <t>Pacific Northwest</t>
        </is>
      </c>
      <c r="B251" s="2" t="inlineStr">
        <is>
          <t>Miscellaneous expense</t>
        </is>
      </c>
      <c r="C251" s="17" t="n">
        <v>-2400</v>
      </c>
      <c r="D251" s="17" t="n">
        <v>-2400</v>
      </c>
      <c r="E251" s="17" t="n">
        <v>-2200</v>
      </c>
    </row>
    <row r="252">
      <c r="A252" s="2" t="inlineStr">
        <is>
          <t>Pacific Southwest</t>
        </is>
      </c>
      <c r="B252" s="2" t="inlineStr">
        <is>
          <t>Product revenue</t>
        </is>
      </c>
      <c r="C252" s="17" t="n">
        <v>558800</v>
      </c>
      <c r="D252" s="17" t="n">
        <v>546000</v>
      </c>
      <c r="E252" s="17" t="n">
        <v>488700</v>
      </c>
    </row>
    <row r="253">
      <c r="A253" s="2" t="inlineStr">
        <is>
          <t>Pacific Southwest</t>
        </is>
      </c>
      <c r="B253" s="2" t="inlineStr">
        <is>
          <t>Service revenue</t>
        </is>
      </c>
      <c r="C253" s="17" t="n">
        <v>194800</v>
      </c>
      <c r="D253" s="17" t="n">
        <v>189000</v>
      </c>
      <c r="E253" s="17" t="n">
        <v>192200</v>
      </c>
    </row>
    <row r="254">
      <c r="A254" s="2" t="inlineStr">
        <is>
          <t>Pacific Southwest</t>
        </is>
      </c>
      <c r="B254" s="2" t="inlineStr">
        <is>
          <t>Recurring contracts</t>
        </is>
      </c>
      <c r="C254" s="17" t="n">
        <v>98700</v>
      </c>
      <c r="D254" s="17" t="n">
        <v>94500</v>
      </c>
      <c r="E254" s="17" t="n">
        <v>94500</v>
      </c>
    </row>
    <row r="255">
      <c r="A255" s="2" t="inlineStr">
        <is>
          <t>Pacific Southwest</t>
        </is>
      </c>
      <c r="B255" s="2" t="inlineStr">
        <is>
          <t>Other revenue</t>
        </is>
      </c>
      <c r="C255" s="17" t="n">
        <v>22200</v>
      </c>
      <c r="D255" s="17" t="n">
        <v>23100</v>
      </c>
      <c r="E255" s="17" t="n">
        <v>22300</v>
      </c>
    </row>
    <row r="256">
      <c r="A256" s="2" t="inlineStr">
        <is>
          <t>Pacific Southwest</t>
        </is>
      </c>
      <c r="B256" s="2" t="inlineStr">
        <is>
          <t>Materials</t>
        </is>
      </c>
      <c r="C256" s="17" t="n">
        <v>-213500</v>
      </c>
      <c r="D256" s="17" t="n">
        <v>-220500</v>
      </c>
      <c r="E256" s="17" t="n">
        <v>-195500</v>
      </c>
    </row>
    <row r="257">
      <c r="A257" s="2" t="inlineStr">
        <is>
          <t>Pacific Southwest</t>
        </is>
      </c>
      <c r="B257" s="2" t="inlineStr">
        <is>
          <t>Direct labor</t>
        </is>
      </c>
      <c r="C257" s="17" t="n">
        <v>-130800</v>
      </c>
      <c r="D257" s="17" t="n">
        <v>-126000</v>
      </c>
      <c r="E257" s="17" t="n">
        <v>-112200</v>
      </c>
    </row>
    <row r="258">
      <c r="A258" s="2" t="inlineStr">
        <is>
          <t>Pacific Southwest</t>
        </is>
      </c>
      <c r="B258" s="2" t="inlineStr">
        <is>
          <t>Freight</t>
        </is>
      </c>
      <c r="C258" s="17" t="n">
        <v>-51000</v>
      </c>
      <c r="D258" s="17" t="n">
        <v>-50400</v>
      </c>
      <c r="E258" s="17" t="n">
        <v>-46900</v>
      </c>
    </row>
    <row r="259">
      <c r="A259" s="2" t="inlineStr">
        <is>
          <t>Pacific Southwest</t>
        </is>
      </c>
      <c r="B259" s="2" t="inlineStr">
        <is>
          <t>Duty and customs</t>
        </is>
      </c>
      <c r="C259" s="17" t="n">
        <v>-14900</v>
      </c>
      <c r="D259" s="17" t="n">
        <v>-14700</v>
      </c>
      <c r="E259" s="17" t="n">
        <v>-13700</v>
      </c>
    </row>
    <row r="260">
      <c r="A260" s="2" t="inlineStr">
        <is>
          <t>Pacific Southwest</t>
        </is>
      </c>
      <c r="B260" s="2" t="inlineStr">
        <is>
          <t>Inventory adjustments</t>
        </is>
      </c>
      <c r="C260" s="17" t="n">
        <v>-6400</v>
      </c>
      <c r="D260" s="17" t="n">
        <v>-6300</v>
      </c>
      <c r="E260" s="17" t="n">
        <v>-6500</v>
      </c>
    </row>
    <row r="261">
      <c r="A261" s="2" t="inlineStr">
        <is>
          <t>Pacific Southwest</t>
        </is>
      </c>
      <c r="B261" s="2" t="inlineStr">
        <is>
          <t>Payroll</t>
        </is>
      </c>
      <c r="C261" s="17" t="n">
        <v>-98200</v>
      </c>
      <c r="D261" s="17" t="n">
        <v>-102900</v>
      </c>
      <c r="E261" s="17" t="n">
        <v>-101900</v>
      </c>
    </row>
    <row r="262">
      <c r="A262" s="2" t="inlineStr">
        <is>
          <t>Pacific Southwest</t>
        </is>
      </c>
      <c r="B262" s="2" t="inlineStr">
        <is>
          <t>Employee benefits</t>
        </is>
      </c>
      <c r="C262" s="17" t="n">
        <v>-25200</v>
      </c>
      <c r="D262" s="17" t="n">
        <v>-25200</v>
      </c>
      <c r="E262" s="17" t="n">
        <v>-25900</v>
      </c>
    </row>
    <row r="263">
      <c r="A263" s="2" t="inlineStr">
        <is>
          <t>Pacific Southwest</t>
        </is>
      </c>
      <c r="B263" s="2" t="inlineStr">
        <is>
          <t>Sales commissions</t>
        </is>
      </c>
      <c r="C263" s="17" t="n">
        <v>-31900</v>
      </c>
      <c r="D263" s="17" t="n">
        <v>-32600</v>
      </c>
      <c r="E263" s="17" t="n">
        <v>-33600</v>
      </c>
    </row>
    <row r="264">
      <c r="A264" s="2" t="inlineStr">
        <is>
          <t>Pacific Southwest</t>
        </is>
      </c>
      <c r="B264" s="2" t="inlineStr">
        <is>
          <t>Marketing programs</t>
        </is>
      </c>
      <c r="C264" s="17" t="n">
        <v>-27600</v>
      </c>
      <c r="D264" s="17" t="n">
        <v>-27300</v>
      </c>
      <c r="E264" s="17" t="n">
        <v>-24100</v>
      </c>
    </row>
    <row r="265">
      <c r="A265" s="2" t="inlineStr">
        <is>
          <t>Pacific Southwest</t>
        </is>
      </c>
      <c r="B265" s="2" t="inlineStr">
        <is>
          <t>Travel</t>
        </is>
      </c>
      <c r="C265" s="17" t="n">
        <v>-12100</v>
      </c>
      <c r="D265" s="17" t="n">
        <v>-12600</v>
      </c>
      <c r="E265" s="17" t="n">
        <v>-12100</v>
      </c>
    </row>
    <row r="266">
      <c r="A266" s="2" t="inlineStr">
        <is>
          <t>Pacific Southwest</t>
        </is>
      </c>
      <c r="B266" s="2" t="inlineStr">
        <is>
          <t>Facilities rent</t>
        </is>
      </c>
      <c r="C266" s="17" t="n">
        <v>-31900</v>
      </c>
      <c r="D266" s="17" t="n">
        <v>-31500</v>
      </c>
      <c r="E266" s="17" t="n">
        <v>-32300</v>
      </c>
    </row>
    <row r="267">
      <c r="A267" s="2" t="inlineStr">
        <is>
          <t>Pacific Southwest</t>
        </is>
      </c>
      <c r="B267" s="2" t="inlineStr">
        <is>
          <t>Utilities</t>
        </is>
      </c>
      <c r="C267" s="17" t="n">
        <v>-9400</v>
      </c>
      <c r="D267" s="17" t="n">
        <v>-9400</v>
      </c>
      <c r="E267" s="17" t="n">
        <v>-9600</v>
      </c>
    </row>
    <row r="268">
      <c r="A268" s="2" t="inlineStr">
        <is>
          <t>Pacific Southwest</t>
        </is>
      </c>
      <c r="B268" s="2" t="inlineStr">
        <is>
          <t>Equipment leases</t>
        </is>
      </c>
      <c r="C268" s="17" t="n">
        <v>-11700</v>
      </c>
      <c r="D268" s="17" t="n">
        <v>-11600</v>
      </c>
      <c r="E268" s="17" t="n">
        <v>-11000</v>
      </c>
    </row>
    <row r="269">
      <c r="A269" s="2" t="inlineStr">
        <is>
          <t>Pacific Southwest</t>
        </is>
      </c>
      <c r="B269" s="2" t="inlineStr">
        <is>
          <t>Repairs and maintenance</t>
        </is>
      </c>
      <c r="C269" s="17" t="n">
        <v>-8800</v>
      </c>
      <c r="D269" s="17" t="n">
        <v>-8400</v>
      </c>
      <c r="E269" s="17" t="n">
        <v>-8200</v>
      </c>
    </row>
    <row r="270">
      <c r="A270" s="2" t="inlineStr">
        <is>
          <t>Pacific Southwest</t>
        </is>
      </c>
      <c r="B270" s="2" t="inlineStr">
        <is>
          <t>Insurance</t>
        </is>
      </c>
      <c r="C270" s="17" t="n">
        <v>-7100</v>
      </c>
      <c r="D270" s="17" t="n">
        <v>-7400</v>
      </c>
      <c r="E270" s="17" t="n">
        <v>-7000</v>
      </c>
    </row>
    <row r="271">
      <c r="A271" s="2" t="inlineStr">
        <is>
          <t>Pacific Southwest</t>
        </is>
      </c>
      <c r="B271" s="2" t="inlineStr">
        <is>
          <t>Professional services</t>
        </is>
      </c>
      <c r="C271" s="17" t="n">
        <v>-10000</v>
      </c>
      <c r="D271" s="17" t="n">
        <v>-10500</v>
      </c>
      <c r="E271" s="17" t="n">
        <v>-10600</v>
      </c>
    </row>
    <row r="272">
      <c r="A272" s="2" t="inlineStr">
        <is>
          <t>Pacific Southwest</t>
        </is>
      </c>
      <c r="B272" s="2" t="inlineStr">
        <is>
          <t>Software subscriptions</t>
        </is>
      </c>
      <c r="C272" s="17" t="n">
        <v>-7200</v>
      </c>
      <c r="D272" s="17" t="n">
        <v>-6800</v>
      </c>
      <c r="E272" s="17" t="n">
        <v>-7100</v>
      </c>
    </row>
    <row r="273">
      <c r="A273" s="2" t="inlineStr">
        <is>
          <t>Pacific Southwest</t>
        </is>
      </c>
      <c r="B273" s="2" t="inlineStr">
        <is>
          <t>Telecom</t>
        </is>
      </c>
      <c r="C273" s="17" t="n">
        <v>-3700</v>
      </c>
      <c r="D273" s="17" t="n">
        <v>-3700</v>
      </c>
      <c r="E273" s="17" t="n">
        <v>-3400</v>
      </c>
    </row>
    <row r="274">
      <c r="A274" s="2" t="inlineStr">
        <is>
          <t>Pacific Southwest</t>
        </is>
      </c>
      <c r="B274" s="2" t="inlineStr">
        <is>
          <t>Training</t>
        </is>
      </c>
      <c r="C274" s="17" t="n">
        <v>-4300</v>
      </c>
      <c r="D274" s="17" t="n">
        <v>-4200</v>
      </c>
      <c r="E274" s="17" t="n">
        <v>-4100</v>
      </c>
    </row>
    <row r="275">
      <c r="A275" s="2" t="inlineStr">
        <is>
          <t>Pacific Southwest</t>
        </is>
      </c>
      <c r="B275" s="2" t="inlineStr">
        <is>
          <t>Office supplies</t>
        </is>
      </c>
      <c r="C275" s="17" t="n">
        <v>-2700</v>
      </c>
      <c r="D275" s="17" t="n">
        <v>-2600</v>
      </c>
      <c r="E275" s="17" t="n">
        <v>-2400</v>
      </c>
    </row>
    <row r="276">
      <c r="A276" s="2" t="inlineStr">
        <is>
          <t>Pacific Southwest</t>
        </is>
      </c>
      <c r="B276" s="2" t="inlineStr">
        <is>
          <t>Miscellaneous expense</t>
        </is>
      </c>
      <c r="C276" s="17" t="n">
        <v>-3300</v>
      </c>
      <c r="D276" s="17" t="n">
        <v>-3200</v>
      </c>
      <c r="E276" s="17" t="n">
        <v>-3000</v>
      </c>
    </row>
    <row r="277">
      <c r="A277" s="2" t="inlineStr">
        <is>
          <t>Texas</t>
        </is>
      </c>
      <c r="B277" s="2" t="inlineStr">
        <is>
          <t>Product revenue</t>
        </is>
      </c>
      <c r="C277" s="17" t="n">
        <v>733100</v>
      </c>
      <c r="D277" s="17" t="n">
        <v>728000</v>
      </c>
      <c r="E277" s="17" t="n">
        <v>726000</v>
      </c>
    </row>
    <row r="278">
      <c r="A278" s="2" t="inlineStr">
        <is>
          <t>Texas</t>
        </is>
      </c>
      <c r="B278" s="2" t="inlineStr">
        <is>
          <t>Service revenue</t>
        </is>
      </c>
      <c r="C278" s="17" t="n">
        <v>252000</v>
      </c>
      <c r="D278" s="17" t="n">
        <v>252000</v>
      </c>
      <c r="E278" s="17" t="n">
        <v>223000</v>
      </c>
    </row>
    <row r="279">
      <c r="A279" s="2" t="inlineStr">
        <is>
          <t>Texas</t>
        </is>
      </c>
      <c r="B279" s="2" t="inlineStr">
        <is>
          <t>Recurring contracts</t>
        </is>
      </c>
      <c r="C279" s="17" t="n">
        <v>121200</v>
      </c>
      <c r="D279" s="17" t="n">
        <v>126000</v>
      </c>
      <c r="E279" s="17" t="n">
        <v>124500</v>
      </c>
    </row>
    <row r="280">
      <c r="A280" s="2" t="inlineStr">
        <is>
          <t>Texas</t>
        </is>
      </c>
      <c r="B280" s="2" t="inlineStr">
        <is>
          <t>Other revenue</t>
        </is>
      </c>
      <c r="C280" s="17" t="n">
        <v>31400</v>
      </c>
      <c r="D280" s="17" t="n">
        <v>30800</v>
      </c>
      <c r="E280" s="17" t="n">
        <v>28900</v>
      </c>
    </row>
    <row r="281">
      <c r="A281" s="2" t="inlineStr">
        <is>
          <t>Texas</t>
        </is>
      </c>
      <c r="B281" s="2" t="inlineStr">
        <is>
          <t>Materials</t>
        </is>
      </c>
      <c r="C281" s="17" t="n">
        <v>-289400</v>
      </c>
      <c r="D281" s="17" t="n">
        <v>-294000</v>
      </c>
      <c r="E281" s="17" t="n">
        <v>-296600</v>
      </c>
    </row>
    <row r="282">
      <c r="A282" s="2" t="inlineStr">
        <is>
          <t>Texas</t>
        </is>
      </c>
      <c r="B282" s="2" t="inlineStr">
        <is>
          <t>Direct labor</t>
        </is>
      </c>
      <c r="C282" s="17" t="n">
        <v>-163400</v>
      </c>
      <c r="D282" s="17" t="n">
        <v>-168000</v>
      </c>
      <c r="E282" s="17" t="n">
        <v>-152000</v>
      </c>
    </row>
    <row r="283">
      <c r="A283" s="2" t="inlineStr">
        <is>
          <t>Texas</t>
        </is>
      </c>
      <c r="B283" s="2" t="inlineStr">
        <is>
          <t>Freight</t>
        </is>
      </c>
      <c r="C283" s="17" t="n">
        <v>-64700</v>
      </c>
      <c r="D283" s="17" t="n">
        <v>-67200</v>
      </c>
      <c r="E283" s="17" t="n">
        <v>-65400</v>
      </c>
    </row>
    <row r="284">
      <c r="A284" s="2" t="inlineStr">
        <is>
          <t>Texas</t>
        </is>
      </c>
      <c r="B284" s="2" t="inlineStr">
        <is>
          <t>Duty and customs</t>
        </is>
      </c>
      <c r="C284" s="17" t="n">
        <v>-19500</v>
      </c>
      <c r="D284" s="17" t="n">
        <v>-19600</v>
      </c>
      <c r="E284" s="17" t="n">
        <v>-18600</v>
      </c>
    </row>
    <row r="285">
      <c r="A285" s="2" t="inlineStr">
        <is>
          <t>Texas</t>
        </is>
      </c>
      <c r="B285" s="2" t="inlineStr">
        <is>
          <t>Inventory adjustments</t>
        </is>
      </c>
      <c r="C285" s="17" t="n">
        <v>-8900</v>
      </c>
      <c r="D285" s="17" t="n">
        <v>-8400</v>
      </c>
      <c r="E285" s="17" t="n">
        <v>-7400</v>
      </c>
    </row>
    <row r="286">
      <c r="A286" s="2" t="inlineStr">
        <is>
          <t>Texas</t>
        </is>
      </c>
      <c r="B286" s="2" t="inlineStr">
        <is>
          <t>Payroll</t>
        </is>
      </c>
      <c r="C286" s="17" t="n">
        <v>-141300</v>
      </c>
      <c r="D286" s="17" t="n">
        <v>-137200</v>
      </c>
      <c r="E286" s="17" t="n">
        <v>-127300</v>
      </c>
    </row>
    <row r="287">
      <c r="A287" s="2" t="inlineStr">
        <is>
          <t>Texas</t>
        </is>
      </c>
      <c r="B287" s="2" t="inlineStr">
        <is>
          <t>Employee benefits</t>
        </is>
      </c>
      <c r="C287" s="17" t="n">
        <v>-33000</v>
      </c>
      <c r="D287" s="17" t="n">
        <v>-33600</v>
      </c>
      <c r="E287" s="17" t="n">
        <v>-30800</v>
      </c>
    </row>
    <row r="288">
      <c r="A288" s="2" t="inlineStr">
        <is>
          <t>Texas</t>
        </is>
      </c>
      <c r="B288" s="2" t="inlineStr">
        <is>
          <t>Sales commissions</t>
        </is>
      </c>
      <c r="C288" s="17" t="n">
        <v>-42300</v>
      </c>
      <c r="D288" s="17" t="n">
        <v>-43400</v>
      </c>
      <c r="E288" s="17" t="n">
        <v>-38400</v>
      </c>
    </row>
    <row r="289">
      <c r="A289" s="2" t="inlineStr">
        <is>
          <t>Texas</t>
        </is>
      </c>
      <c r="B289" s="2" t="inlineStr">
        <is>
          <t>Marketing programs</t>
        </is>
      </c>
      <c r="C289" s="17" t="n">
        <v>-34700</v>
      </c>
      <c r="D289" s="17" t="n">
        <v>-36400</v>
      </c>
      <c r="E289" s="17" t="n">
        <v>-34600</v>
      </c>
    </row>
    <row r="290">
      <c r="A290" s="2" t="inlineStr">
        <is>
          <t>Texas</t>
        </is>
      </c>
      <c r="B290" s="2" t="inlineStr">
        <is>
          <t>Travel</t>
        </is>
      </c>
      <c r="C290" s="17" t="n">
        <v>-17700</v>
      </c>
      <c r="D290" s="17" t="n">
        <v>-16800</v>
      </c>
      <c r="E290" s="17" t="n">
        <v>-14900</v>
      </c>
    </row>
    <row r="291">
      <c r="A291" s="2" t="inlineStr">
        <is>
          <t>Texas</t>
        </is>
      </c>
      <c r="B291" s="2" t="inlineStr">
        <is>
          <t>Facilities rent</t>
        </is>
      </c>
      <c r="C291" s="17" t="n">
        <v>-42800</v>
      </c>
      <c r="D291" s="17" t="n">
        <v>-42000</v>
      </c>
      <c r="E291" s="17" t="n">
        <v>-38800</v>
      </c>
    </row>
    <row r="292">
      <c r="A292" s="2" t="inlineStr">
        <is>
          <t>Texas</t>
        </is>
      </c>
      <c r="B292" s="2" t="inlineStr">
        <is>
          <t>Utilities</t>
        </is>
      </c>
      <c r="C292" s="17" t="n">
        <v>-12500</v>
      </c>
      <c r="D292" s="17" t="n">
        <v>-12600</v>
      </c>
      <c r="E292" s="17" t="n">
        <v>-11500</v>
      </c>
    </row>
    <row r="293">
      <c r="A293" s="2" t="inlineStr">
        <is>
          <t>Texas</t>
        </is>
      </c>
      <c r="B293" s="2" t="inlineStr">
        <is>
          <t>Equipment leases</t>
        </is>
      </c>
      <c r="C293" s="17" t="n">
        <v>-15600</v>
      </c>
      <c r="D293" s="17" t="n">
        <v>-15400</v>
      </c>
      <c r="E293" s="17" t="n">
        <v>-14300</v>
      </c>
    </row>
    <row r="294">
      <c r="A294" s="2" t="inlineStr">
        <is>
          <t>Texas</t>
        </is>
      </c>
      <c r="B294" s="2" t="inlineStr">
        <is>
          <t>Repairs and maintenance</t>
        </is>
      </c>
      <c r="C294" s="17" t="n">
        <v>-10900</v>
      </c>
      <c r="D294" s="17" t="n">
        <v>-11200</v>
      </c>
      <c r="E294" s="17" t="n">
        <v>-10100</v>
      </c>
    </row>
    <row r="295">
      <c r="A295" s="2" t="inlineStr">
        <is>
          <t>Texas</t>
        </is>
      </c>
      <c r="B295" s="2" t="inlineStr">
        <is>
          <t>Insurance</t>
        </is>
      </c>
      <c r="C295" s="17" t="n">
        <v>-9800</v>
      </c>
      <c r="D295" s="17" t="n">
        <v>-9800</v>
      </c>
      <c r="E295" s="17" t="n">
        <v>-9800</v>
      </c>
    </row>
    <row r="296">
      <c r="A296" s="2" t="inlineStr">
        <is>
          <t>Texas</t>
        </is>
      </c>
      <c r="B296" s="2" t="inlineStr">
        <is>
          <t>Professional services</t>
        </is>
      </c>
      <c r="C296" s="17" t="n">
        <v>-13600</v>
      </c>
      <c r="D296" s="17" t="n">
        <v>-14000</v>
      </c>
      <c r="E296" s="17" t="n">
        <v>-13600</v>
      </c>
    </row>
    <row r="297">
      <c r="A297" s="2" t="inlineStr">
        <is>
          <t>Texas</t>
        </is>
      </c>
      <c r="B297" s="2" t="inlineStr">
        <is>
          <t>Software subscriptions</t>
        </is>
      </c>
      <c r="C297" s="17" t="n">
        <v>-8800</v>
      </c>
      <c r="D297" s="17" t="n">
        <v>-9100</v>
      </c>
      <c r="E297" s="17" t="n">
        <v>-8700</v>
      </c>
    </row>
    <row r="298">
      <c r="A298" s="2" t="inlineStr">
        <is>
          <t>Texas</t>
        </is>
      </c>
      <c r="B298" s="2" t="inlineStr">
        <is>
          <t>Telecom</t>
        </is>
      </c>
      <c r="C298" s="17" t="n">
        <v>-4800</v>
      </c>
      <c r="D298" s="17" t="n">
        <v>-4900</v>
      </c>
      <c r="E298" s="17" t="n">
        <v>-4900</v>
      </c>
    </row>
    <row r="299">
      <c r="A299" s="2" t="inlineStr">
        <is>
          <t>Texas</t>
        </is>
      </c>
      <c r="B299" s="2" t="inlineStr">
        <is>
          <t>Training</t>
        </is>
      </c>
      <c r="C299" s="17" t="n">
        <v>-5300</v>
      </c>
      <c r="D299" s="17" t="n">
        <v>-5600</v>
      </c>
      <c r="E299" s="17" t="n">
        <v>-5600</v>
      </c>
    </row>
    <row r="300">
      <c r="A300" s="2" t="inlineStr">
        <is>
          <t>Texas</t>
        </is>
      </c>
      <c r="B300" s="2" t="inlineStr">
        <is>
          <t>Office supplies</t>
        </is>
      </c>
      <c r="C300" s="17" t="n">
        <v>-3300</v>
      </c>
      <c r="D300" s="17" t="n">
        <v>-3500</v>
      </c>
      <c r="E300" s="17" t="n">
        <v>-3500</v>
      </c>
    </row>
    <row r="301">
      <c r="A301" s="2" t="inlineStr">
        <is>
          <t>Texas</t>
        </is>
      </c>
      <c r="B301" s="2" t="inlineStr">
        <is>
          <t>Miscellaneous expense</t>
        </is>
      </c>
      <c r="C301" s="17" t="n">
        <v>-4100</v>
      </c>
      <c r="D301" s="17" t="n">
        <v>-4200</v>
      </c>
      <c r="E301" s="17" t="n">
        <v>-4000</v>
      </c>
    </row>
  </sheetData>
  <autoFilter ref="A1:E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FF8945"/>
    <outlinePr summaryBelow="1" summaryRight="1"/>
    <pageSetUpPr/>
  </sheetPr>
  <dimension ref="B2:D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8" customWidth="1" min="3" max="3"/>
    <col width="3" customWidth="1" min="4" max="4"/>
  </cols>
  <sheetData>
    <row r="2" ht="40" customHeight="1">
      <c r="B2" s="27" t="inlineStr">
        <is>
          <t>Month-End Reporting Pack Workbook</t>
        </is>
      </c>
      <c r="D2" s="5" t="n"/>
    </row>
    <row r="3">
      <c r="B3" s="28" t="inlineStr">
        <is>
          <t>Twelve regional P&amp;L packs from one workbook. The region key, the variance block, and the tripwire from the MailMergic guide, ready to run.</t>
        </is>
      </c>
    </row>
    <row r="5">
      <c r="B5" s="23" t="inlineStr">
        <is>
          <t>WHAT'S INSIDE</t>
        </is>
      </c>
    </row>
    <row r="6" ht="16" customHeight="1">
      <c r="B6" s="29" t="inlineStr">
        <is>
          <t>Summary</t>
        </is>
      </c>
      <c r="C6" s="30" t="inlineStr">
        <is>
          <t>The one-page scorecard: five metrics per region, pulled by the same region key.</t>
        </is>
      </c>
    </row>
    <row r="7" ht="16" customHeight="1">
      <c r="B7" s="29" t="inlineStr">
        <is>
          <t>P&amp;L</t>
        </is>
      </c>
      <c r="C7" s="30" t="inlineStr">
        <is>
          <t>The full statement: 25 lines, actual vs budget vs prior year, guarded percentages, the threshold rule.</t>
        </is>
      </c>
    </row>
    <row r="8" ht="16" customHeight="1">
      <c r="B8" s="29" t="inlineStr">
        <is>
          <t>Commentary</t>
        </is>
      </c>
      <c r="C8" s="30" t="inlineStr">
        <is>
          <t>The narrative page; the commentary is a data column, not twelve pasted paragraphs.</t>
        </is>
      </c>
    </row>
    <row r="9" ht="16" customHeight="1">
      <c r="B9" s="29" t="inlineStr">
        <is>
          <t>Data</t>
        </is>
      </c>
      <c r="C9" s="30" t="inlineStr">
        <is>
          <t>The GL extract: 300 rows, one per region per line. Costs are stored as negatives. The tripwire lives here.</t>
        </is>
      </c>
    </row>
    <row r="10" ht="16" customHeight="1">
      <c r="B10" s="29" t="inlineStr">
        <is>
          <t>Regions</t>
        </is>
      </c>
      <c r="C10" s="30" t="inlineStr">
        <is>
          <t>THE DATA SOURCE (ships first): 12 rows, one pack generated per row.</t>
        </is>
      </c>
    </row>
    <row r="12">
      <c r="B12" s="23" t="inlineStr">
        <is>
          <t>HOW TO USE</t>
        </is>
      </c>
    </row>
    <row r="13" ht="30" customHeight="1">
      <c r="B13" s="31" t="inlineStr">
        <is>
          <t>1.</t>
        </is>
      </c>
      <c r="C13" s="30" t="inlineStr">
        <is>
          <t>Look around. B2 on the P&amp;L sheet holds the region key; every SUMIFS references it. Type a region name over it to see the whole pack rebuild.</t>
        </is>
      </c>
    </row>
    <row r="14" ht="30" customHeight="1">
      <c r="B14" s="31" t="inlineStr">
        <is>
          <t>2.</t>
        </is>
      </c>
      <c r="C14" s="30" t="inlineStr">
        <is>
          <t>Try a run. Upload this file unchanged at https://mailmergic.com/excel-to-excel-mail-merge. Regions is the first sheet, so it is already the data source; generate one pack per region.</t>
        </is>
      </c>
    </row>
    <row r="15" ht="30" customHeight="1">
      <c r="B15" s="31" t="inlineStr">
        <is>
          <t>3.</t>
        </is>
      </c>
      <c r="C15" s="30" t="inlineStr">
        <is>
          <t>Make it yours. Paste your own extract into Data (region, line_item, actual, budget, prior_year) and update the Regions roster; the templates need no changes.</t>
        </is>
      </c>
    </row>
    <row r="17">
      <c r="B17" s="7" t="inlineStr">
        <is>
          <t>Cells that look like this hold merge fields:</t>
        </is>
      </c>
      <c r="C17" s="8" t="inlineStr">
        <is>
          <t>@region_name</t>
        </is>
      </c>
    </row>
    <row r="18">
      <c r="B18" s="32" t="inlineStr">
        <is>
          <t>the @region_name text is replaced by that row's value in every generated file.</t>
        </is>
      </c>
    </row>
    <row r="19">
      <c r="B19" s="32" t="inlineStr">
        <is>
          <t>The data source is a single sheet. This workbook ships with the row source first, so an unchanged upload picks it automatically; switch sheets in the editor to merge from a different one.</t>
        </is>
      </c>
    </row>
    <row r="20">
      <c r="B20" s="32" t="inlineStr">
        <is>
          <t>In the MailMergic editor, right-click this tab (and any data tab) to exclude it from the output. Lookups into an excluded sheet are resolved to values before it is dropped.</t>
        </is>
      </c>
    </row>
    <row r="21">
      <c r="B21" s="32" t="inlineStr">
        <is>
          <t>All names, companies, and numbers are fictional sample data; email addresses use example.com.</t>
        </is>
      </c>
    </row>
    <row r="22">
      <c r="B22" s="32" t="inlineStr">
        <is>
          <t>Sign convention: cost lines are stored as negatives, so favorable variance is positive on every line.</t>
        </is>
      </c>
    </row>
    <row r="24">
      <c r="B24" s="33" t="inlineStr">
        <is>
          <t>Full walkthrough: https://mailmergic.com/blog/month-end-reporting-pack</t>
        </is>
      </c>
    </row>
    <row r="25">
      <c r="B25" s="7" t="inlineStr">
        <is>
          <t>Free to use and share. No signup. Made by MailMergic · mailmergic.com</t>
        </is>
      </c>
    </row>
  </sheetData>
  <mergeCells count="12">
    <mergeCell ref="B21:C21"/>
    <mergeCell ref="B2:C2"/>
    <mergeCell ref="B24:C24"/>
    <mergeCell ref="B25:C25"/>
    <mergeCell ref="B3:C3"/>
    <mergeCell ref="B19:C19"/>
    <mergeCell ref="B20:C20"/>
    <mergeCell ref="C15"/>
    <mergeCell ref="B22:C22"/>
    <mergeCell ref="B18:C18"/>
    <mergeCell ref="C14"/>
    <mergeCell ref="C13"/>
  </mergeCells>
  <hyperlinks>
    <hyperlink xmlns:r="http://schemas.openxmlformats.org/officeDocument/2006/relationships" ref="B2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2026-08-07T10:50:33Z</dcterms:created>
  <dcterms:modified xmlns:dcterms="http://purl.org/dc/terms/" xmlns:xsi="http://www.w3.org/2001/XMLSchema-instance" xsi:type="dcterms:W3CDTF">2026-08-07T10:50:33Z</dcterms:modified>
</cp:coreProperties>
</file>